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iescglobal-my.sharepoint.com/personal/dstein_iesc_org/Documents/TraSa/MEL/Midterm Evaluation/"/>
    </mc:Choice>
  </mc:AlternateContent>
  <xr:revisionPtr revIDLastSave="0" documentId="8_{EEA4BBD1-C550-46FD-8A00-456F32A0A27F}" xr6:coauthVersionLast="47" xr6:coauthVersionMax="47" xr10:uidLastSave="{00000000-0000-0000-0000-000000000000}"/>
  <bookViews>
    <workbookView xWindow="-120" yWindow="-120" windowWidth="29040" windowHeight="15840" tabRatio="843" activeTab="4" xr2:uid="{00000000-000D-0000-FFFF-FFFF00000000}"/>
  </bookViews>
  <sheets>
    <sheet name="Parameters" sheetId="1" r:id="rId1"/>
    <sheet name="1. Summary Budget" sheetId="2" r:id="rId2"/>
    <sheet name="2. Level of Effort" sheetId="3" r:id="rId3"/>
    <sheet name="3. Detailed Budget" sheetId="9" r:id="rId4"/>
    <sheet name="Subcontractor" sheetId="12" r:id="rId5"/>
  </sheets>
  <externalReferences>
    <externalReference r:id="rId6"/>
  </externalReferences>
  <definedNames>
    <definedName name="iesc">Parameters!$A$2</definedName>
    <definedName name="name" localSheetId="4">[1]Parameters!$A$3</definedName>
    <definedName name="name">Parameters!$A$3</definedName>
    <definedName name="sol" localSheetId="4">[1]Parameters!$A$4</definedName>
    <definedName name="sol">Parameters!$A$4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58" i="9" l="1"/>
  <c r="I58" i="9"/>
  <c r="L57" i="9"/>
  <c r="M57" i="9" s="1"/>
  <c r="I57" i="9"/>
  <c r="L56" i="9"/>
  <c r="I56" i="9"/>
  <c r="L55" i="9"/>
  <c r="I55" i="9"/>
  <c r="I47" i="9"/>
  <c r="L47" i="9"/>
  <c r="I48" i="9"/>
  <c r="L48" i="9"/>
  <c r="I49" i="9"/>
  <c r="L49" i="9"/>
  <c r="B7" i="12"/>
  <c r="C20" i="2"/>
  <c r="K30" i="9"/>
  <c r="H30" i="9"/>
  <c r="K78" i="9"/>
  <c r="H78" i="9"/>
  <c r="K70" i="9"/>
  <c r="K69" i="9"/>
  <c r="H70" i="9"/>
  <c r="H69" i="9"/>
  <c r="L63" i="9"/>
  <c r="L65" i="9" s="1"/>
  <c r="I63" i="9"/>
  <c r="L37" i="9"/>
  <c r="L36" i="9"/>
  <c r="L40" i="9"/>
  <c r="L39" i="9"/>
  <c r="L38" i="9"/>
  <c r="L41" i="9"/>
  <c r="I41" i="9"/>
  <c r="I40" i="9"/>
  <c r="I39" i="9"/>
  <c r="I38" i="9"/>
  <c r="I37" i="9"/>
  <c r="I36" i="9"/>
  <c r="F21" i="3"/>
  <c r="F20" i="3"/>
  <c r="E21" i="3"/>
  <c r="E20" i="3"/>
  <c r="F17" i="3"/>
  <c r="F16" i="3"/>
  <c r="F15" i="3"/>
  <c r="E17" i="3"/>
  <c r="E16" i="3"/>
  <c r="E15" i="3"/>
  <c r="F14" i="3"/>
  <c r="F13" i="3"/>
  <c r="F12" i="3"/>
  <c r="E14" i="3"/>
  <c r="E13" i="3"/>
  <c r="E12" i="3"/>
  <c r="D21" i="3"/>
  <c r="D20" i="3"/>
  <c r="D17" i="3"/>
  <c r="D16" i="3"/>
  <c r="D15" i="3"/>
  <c r="D14" i="3"/>
  <c r="D13" i="3"/>
  <c r="D12" i="3"/>
  <c r="K68" i="12"/>
  <c r="L68" i="12" s="1"/>
  <c r="H68" i="12"/>
  <c r="L62" i="12"/>
  <c r="H60" i="12"/>
  <c r="K60" i="12"/>
  <c r="L60" i="12"/>
  <c r="K58" i="12"/>
  <c r="L58" i="12" s="1"/>
  <c r="H58" i="12"/>
  <c r="K57" i="12"/>
  <c r="H57" i="12"/>
  <c r="L57" i="12" s="1"/>
  <c r="H53" i="12"/>
  <c r="L53" i="12" s="1"/>
  <c r="K51" i="12"/>
  <c r="L51" i="12" s="1"/>
  <c r="H51" i="12"/>
  <c r="K50" i="12"/>
  <c r="L50" i="12" s="1"/>
  <c r="H50" i="12"/>
  <c r="K49" i="12"/>
  <c r="K53" i="12" s="1"/>
  <c r="H49" i="12"/>
  <c r="K48" i="12"/>
  <c r="L48" i="12" s="1"/>
  <c r="H48" i="12"/>
  <c r="K42" i="12"/>
  <c r="H42" i="12"/>
  <c r="K41" i="12"/>
  <c r="H41" i="12"/>
  <c r="K40" i="12"/>
  <c r="L40" i="12" s="1"/>
  <c r="H40" i="12"/>
  <c r="K39" i="12"/>
  <c r="L39" i="12" s="1"/>
  <c r="H39" i="12"/>
  <c r="H44" i="12" s="1"/>
  <c r="L46" i="9"/>
  <c r="I46" i="9"/>
  <c r="L19" i="9"/>
  <c r="L18" i="9"/>
  <c r="L17" i="9"/>
  <c r="I19" i="9"/>
  <c r="I18" i="9"/>
  <c r="K33" i="12"/>
  <c r="L33" i="12" s="1"/>
  <c r="H33" i="12"/>
  <c r="K31" i="12"/>
  <c r="H31" i="12"/>
  <c r="K30" i="12"/>
  <c r="H30" i="12"/>
  <c r="K17" i="12"/>
  <c r="H17" i="12"/>
  <c r="K16" i="12"/>
  <c r="H16" i="12"/>
  <c r="K15" i="12"/>
  <c r="L15" i="12" s="1"/>
  <c r="H15" i="12"/>
  <c r="L22" i="9"/>
  <c r="M49" i="9" l="1"/>
  <c r="M55" i="9"/>
  <c r="M56" i="9"/>
  <c r="M48" i="9"/>
  <c r="M58" i="9"/>
  <c r="M47" i="9"/>
  <c r="I65" i="9"/>
  <c r="E20" i="2" s="1"/>
  <c r="G14" i="3"/>
  <c r="M39" i="9"/>
  <c r="M19" i="9"/>
  <c r="L20" i="9"/>
  <c r="M46" i="9"/>
  <c r="L49" i="12"/>
  <c r="L44" i="12"/>
  <c r="L41" i="12"/>
  <c r="L42" i="12"/>
  <c r="K44" i="12"/>
  <c r="L31" i="12"/>
  <c r="L30" i="12"/>
  <c r="L16" i="12"/>
  <c r="L17" i="12"/>
  <c r="K32" i="12"/>
  <c r="H19" i="12"/>
  <c r="K19" i="12"/>
  <c r="H32" i="12"/>
  <c r="H35" i="12" s="1"/>
  <c r="G15" i="3"/>
  <c r="G13" i="3"/>
  <c r="M18" i="9"/>
  <c r="I22" i="9"/>
  <c r="G20" i="3"/>
  <c r="I22" i="12" l="1"/>
  <c r="K22" i="12" s="1"/>
  <c r="K26" i="12" s="1"/>
  <c r="K62" i="12" s="1"/>
  <c r="K66" i="12" s="1"/>
  <c r="I24" i="12"/>
  <c r="K24" i="12" s="1"/>
  <c r="I23" i="12"/>
  <c r="K23" i="12" s="1"/>
  <c r="K35" i="12"/>
  <c r="L35" i="12" s="1"/>
  <c r="L32" i="12"/>
  <c r="F24" i="12"/>
  <c r="H24" i="12" s="1"/>
  <c r="F23" i="12"/>
  <c r="H23" i="12" s="1"/>
  <c r="F22" i="12"/>
  <c r="H22" i="12" s="1"/>
  <c r="L19" i="12"/>
  <c r="M22" i="9"/>
  <c r="B7" i="9"/>
  <c r="B6" i="9"/>
  <c r="B4" i="3"/>
  <c r="B4" i="2"/>
  <c r="B3" i="2"/>
  <c r="J26" i="9"/>
  <c r="G26" i="9"/>
  <c r="M40" i="9"/>
  <c r="M41" i="9" l="1"/>
  <c r="L23" i="12"/>
  <c r="L24" i="12"/>
  <c r="L22" i="12"/>
  <c r="H26" i="12"/>
  <c r="K70" i="12"/>
  <c r="E30" i="9"/>
  <c r="L26" i="12" l="1"/>
  <c r="H62" i="12"/>
  <c r="E22" i="3"/>
  <c r="F22" i="3"/>
  <c r="G17" i="3"/>
  <c r="H66" i="12" l="1"/>
  <c r="L66" i="12" s="1"/>
  <c r="L70" i="12"/>
  <c r="F20" i="2"/>
  <c r="H70" i="12" l="1"/>
  <c r="I51" i="9"/>
  <c r="L51" i="9"/>
  <c r="M37" i="9"/>
  <c r="L23" i="9"/>
  <c r="L24" i="9" s="1"/>
  <c r="L26" i="9" s="1"/>
  <c r="I17" i="9"/>
  <c r="I20" i="9" s="1"/>
  <c r="M20" i="9" s="1"/>
  <c r="I23" i="9"/>
  <c r="I24" i="9" s="1"/>
  <c r="M38" i="9" l="1"/>
  <c r="M36" i="9"/>
  <c r="M63" i="9"/>
  <c r="I26" i="9"/>
  <c r="M26" i="9" s="1"/>
  <c r="M24" i="9"/>
  <c r="M23" i="9"/>
  <c r="M17" i="9"/>
  <c r="M65" i="9" l="1"/>
  <c r="G20" i="2"/>
  <c r="J30" i="9"/>
  <c r="L30" i="9" s="1"/>
  <c r="G30" i="9"/>
  <c r="I30" i="9" s="1"/>
  <c r="L60" i="9"/>
  <c r="L43" i="9"/>
  <c r="I32" i="9" l="1"/>
  <c r="M30" i="9"/>
  <c r="L32" i="9"/>
  <c r="J69" i="9" s="1"/>
  <c r="L69" i="9" s="1"/>
  <c r="I60" i="9"/>
  <c r="E18" i="2" s="1"/>
  <c r="E16" i="2"/>
  <c r="I43" i="9"/>
  <c r="M43" i="9" s="1"/>
  <c r="F18" i="2"/>
  <c r="F16" i="2"/>
  <c r="F14" i="2"/>
  <c r="E10" i="2"/>
  <c r="G16" i="3"/>
  <c r="G21" i="3"/>
  <c r="G12" i="3"/>
  <c r="M51" i="9" l="1"/>
  <c r="M60" i="9"/>
  <c r="G69" i="9"/>
  <c r="I69" i="9" s="1"/>
  <c r="M69" i="9" s="1"/>
  <c r="M32" i="9"/>
  <c r="E12" i="2"/>
  <c r="G16" i="2"/>
  <c r="G22" i="3"/>
  <c r="G18" i="2"/>
  <c r="F12" i="2"/>
  <c r="J70" i="9"/>
  <c r="L70" i="9" s="1"/>
  <c r="L72" i="9" s="1"/>
  <c r="F10" i="2"/>
  <c r="G10" i="2" s="1"/>
  <c r="E14" i="2"/>
  <c r="C28" i="2"/>
  <c r="C24" i="2"/>
  <c r="C18" i="2"/>
  <c r="C16" i="2"/>
  <c r="C14" i="2"/>
  <c r="C12" i="2"/>
  <c r="C10" i="2"/>
  <c r="G12" i="2" l="1"/>
  <c r="G70" i="9"/>
  <c r="I70" i="9" s="1"/>
  <c r="E22" i="2"/>
  <c r="G14" i="2"/>
  <c r="F22" i="2"/>
  <c r="F24" i="2"/>
  <c r="L74" i="9"/>
  <c r="J78" i="9" s="1"/>
  <c r="L78" i="9" s="1"/>
  <c r="I72" i="9" l="1"/>
  <c r="M70" i="9"/>
  <c r="F26" i="2"/>
  <c r="G22" i="2"/>
  <c r="F28" i="2"/>
  <c r="L80" i="9"/>
  <c r="L82" i="9" s="1"/>
  <c r="E16" i="9"/>
  <c r="B3" i="3"/>
  <c r="M72" i="9" l="1"/>
  <c r="I74" i="9"/>
  <c r="E24" i="2"/>
  <c r="F30" i="2"/>
  <c r="G24" i="2" l="1"/>
  <c r="G26" i="2" s="1"/>
  <c r="E26" i="2"/>
  <c r="G78" i="9"/>
  <c r="I78" i="9" s="1"/>
  <c r="M74" i="9"/>
  <c r="I80" i="9" l="1"/>
  <c r="M78" i="9"/>
  <c r="E28" i="2" l="1"/>
  <c r="M80" i="9"/>
  <c r="M82" i="9" s="1"/>
  <c r="I82" i="9"/>
  <c r="G28" i="2" l="1"/>
  <c r="G30" i="2" s="1"/>
  <c r="E30" i="2"/>
</calcChain>
</file>

<file path=xl/sharedStrings.xml><?xml version="1.0" encoding="utf-8"?>
<sst xmlns="http://schemas.openxmlformats.org/spreadsheetml/2006/main" count="171" uniqueCount="78">
  <si>
    <t>Code</t>
  </si>
  <si>
    <t>International Executive Service Corps</t>
  </si>
  <si>
    <t>iesc</t>
  </si>
  <si>
    <t>name</t>
  </si>
  <si>
    <t>sol</t>
  </si>
  <si>
    <t>Home Office Fringe</t>
  </si>
  <si>
    <t>Facilities</t>
  </si>
  <si>
    <t>1. Summary Budget</t>
  </si>
  <si>
    <t>D E S C R I P T I O N</t>
  </si>
  <si>
    <t>TOTAL Proposed Budget</t>
  </si>
  <si>
    <t>1.</t>
  </si>
  <si>
    <t>2.</t>
  </si>
  <si>
    <t>3.</t>
  </si>
  <si>
    <t>4.</t>
  </si>
  <si>
    <t>5.</t>
  </si>
  <si>
    <t>6.</t>
  </si>
  <si>
    <t>7.</t>
  </si>
  <si>
    <t>TOTAL ESTIMATED COST</t>
  </si>
  <si>
    <t>TOTAL ESTIMATED COST PLUS FIXED FEE</t>
  </si>
  <si>
    <t>Total, Level of Effort</t>
  </si>
  <si>
    <t>TOTAL LEVEL OF EFFORT</t>
  </si>
  <si>
    <t>Total</t>
  </si>
  <si>
    <t>Base/Unit</t>
  </si>
  <si>
    <t>Rate</t>
  </si>
  <si>
    <t>Direct Labor</t>
  </si>
  <si>
    <t>A.</t>
  </si>
  <si>
    <t>B.</t>
  </si>
  <si>
    <t>C.</t>
  </si>
  <si>
    <t>D.</t>
  </si>
  <si>
    <t>Total, Direct Labor</t>
  </si>
  <si>
    <t>Fringe Benefits</t>
  </si>
  <si>
    <t>Total, Fringe Benefits</t>
  </si>
  <si>
    <t xml:space="preserve">Travel, Transportation, and Per Diem </t>
  </si>
  <si>
    <t>Total, Travel, Transportation, and Per Diem</t>
  </si>
  <si>
    <t>Supplies</t>
  </si>
  <si>
    <t>Total, Supplies</t>
  </si>
  <si>
    <t>Other Direct Costs</t>
  </si>
  <si>
    <t>Total, Other Direct Costs</t>
  </si>
  <si>
    <t>G&amp;A</t>
  </si>
  <si>
    <t>Indirect Charges</t>
  </si>
  <si>
    <t>Total, Indirect Charges</t>
  </si>
  <si>
    <t>Total Estimated Cost Before Fee</t>
  </si>
  <si>
    <t>Fixed Fee</t>
  </si>
  <si>
    <t>Total, Fixed Fee</t>
  </si>
  <si>
    <t>Grand Total</t>
  </si>
  <si>
    <t>Mid-Term Evaluation</t>
  </si>
  <si>
    <t xml:space="preserve">Final Evaluation </t>
  </si>
  <si>
    <t>Final Evaluation</t>
  </si>
  <si>
    <t>TOTAL DIRECT COST</t>
  </si>
  <si>
    <t>Evaluation Team</t>
  </si>
  <si>
    <t xml:space="preserve">6. </t>
  </si>
  <si>
    <t>8.</t>
  </si>
  <si>
    <t>Detailed Budget</t>
  </si>
  <si>
    <t>Detailed Budget - Subcontracts</t>
  </si>
  <si>
    <t xml:space="preserve">General and Administration </t>
  </si>
  <si>
    <t xml:space="preserve">Fee </t>
  </si>
  <si>
    <t>NICRA/Fee (as applicable)</t>
  </si>
  <si>
    <t xml:space="preserve">Subcontracts </t>
  </si>
  <si>
    <t>Total, Subcontracts</t>
  </si>
  <si>
    <t>Overhead</t>
  </si>
  <si>
    <t>E.</t>
  </si>
  <si>
    <t>F.</t>
  </si>
  <si>
    <t>Trade Safe (TraSa)</t>
  </si>
  <si>
    <t>Base/Unit (Days)</t>
  </si>
  <si>
    <t>2. Level of Effort (in Days)</t>
  </si>
  <si>
    <t>HQ-Support</t>
  </si>
  <si>
    <t>IESC-TraSa-2022-002</t>
  </si>
  <si>
    <t>HQ Technical Staff</t>
  </si>
  <si>
    <t>Sub-total Evaluation Team</t>
  </si>
  <si>
    <t xml:space="preserve">Sub-total HQ Technical Staff </t>
  </si>
  <si>
    <t>B</t>
  </si>
  <si>
    <t>C</t>
  </si>
  <si>
    <t>Unit</t>
  </si>
  <si>
    <t>Enroute Expenses</t>
  </si>
  <si>
    <t>Airfare</t>
  </si>
  <si>
    <t>In-Country Ground-Transportation</t>
  </si>
  <si>
    <t>Lodging</t>
  </si>
  <si>
    <t>M&amp;IE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</si>
</sst>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"/>
    <numFmt numFmtId="166" formatCode="#,##0.00;[Red]#,##0.00"/>
    <numFmt numFmtId="167" formatCode="#,##0;[Red]#,##0"/>
    <numFmt numFmtId="168" formatCode="_(* #,##0_);_(* \(#,##0\);_(* &quot;-&quot;??_);_(@_)"/>
    <numFmt numFmtId="169" formatCode="&quot;$&quot;#,##0.00"/>
  </numFmts>
  <fonts count="1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indexed="10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sz val="20"/>
      <color indexed="30"/>
      <name val="Calibri"/>
      <family val="2"/>
    </font>
    <font>
      <b/>
      <sz val="14"/>
      <name val="Calibri"/>
      <family val="2"/>
    </font>
    <font>
      <sz val="8"/>
      <name val="Times New Roman"/>
      <family val="1"/>
    </font>
    <font>
      <sz val="12"/>
      <name val="Calibri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</font>
    <font>
      <sz val="10"/>
      <name val="Arial"/>
      <family val="2"/>
    </font>
    <font>
      <i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50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ck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/>
      <bottom style="medium">
        <color auto="1"/>
      </bottom>
      <diagonal/>
    </border>
    <border>
      <left style="medium">
        <color indexed="64"/>
      </left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</borders>
  <cellStyleXfs count="285">
    <xf numFmtId="0" fontId="0" fillId="0" borderId="0"/>
    <xf numFmtId="43" fontId="1" fillId="0" borderId="0" applyFont="0" applyFill="0" applyBorder="0" applyAlignment="0" applyProtection="0"/>
    <xf numFmtId="0" fontId="7" fillId="0" borderId="0"/>
    <xf numFmtId="0" fontId="7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0"/>
  </cellStyleXfs>
  <cellXfs count="217">
    <xf numFmtId="0" fontId="0" fillId="0" borderId="0" xfId="0"/>
    <xf numFmtId="0" fontId="3" fillId="0" borderId="6" xfId="2" applyFont="1" applyBorder="1"/>
    <xf numFmtId="0" fontId="3" fillId="0" borderId="7" xfId="2" applyFont="1" applyBorder="1"/>
    <xf numFmtId="0" fontId="3" fillId="0" borderId="7" xfId="2" applyFont="1" applyBorder="1" applyAlignment="1">
      <alignment horizontal="center"/>
    </xf>
    <xf numFmtId="0" fontId="3" fillId="0" borderId="8" xfId="2" applyFont="1" applyBorder="1" applyAlignment="1">
      <alignment horizontal="center"/>
    </xf>
    <xf numFmtId="165" fontId="3" fillId="0" borderId="9" xfId="2" applyNumberFormat="1" applyFont="1" applyFill="1" applyBorder="1" applyAlignment="1">
      <alignment horizontal="left" vertical="center" indent="2"/>
    </xf>
    <xf numFmtId="165" fontId="3" fillId="0" borderId="9" xfId="2" applyNumberFormat="1" applyFont="1" applyFill="1" applyBorder="1" applyAlignment="1">
      <alignment horizontal="left" vertical="top" indent="2"/>
    </xf>
    <xf numFmtId="0" fontId="3" fillId="3" borderId="19" xfId="2" applyFont="1" applyFill="1" applyBorder="1" applyAlignment="1">
      <alignment horizontal="center" vertical="center" wrapText="1"/>
    </xf>
    <xf numFmtId="1" fontId="3" fillId="0" borderId="0" xfId="1" applyNumberFormat="1" applyFont="1" applyFill="1" applyBorder="1" applyAlignment="1">
      <alignment vertical="top"/>
    </xf>
    <xf numFmtId="165" fontId="3" fillId="0" borderId="0" xfId="2" applyNumberFormat="1" applyFont="1" applyFill="1" applyBorder="1" applyAlignment="1">
      <alignment horizontal="left" vertical="center" indent="2"/>
    </xf>
    <xf numFmtId="165" fontId="3" fillId="0" borderId="0" xfId="2" applyNumberFormat="1" applyFont="1" applyFill="1" applyBorder="1" applyAlignment="1">
      <alignment horizontal="left" vertical="top" indent="2"/>
    </xf>
    <xf numFmtId="49" fontId="3" fillId="0" borderId="0" xfId="2" applyNumberFormat="1" applyFont="1" applyFill="1" applyBorder="1" applyAlignment="1">
      <alignment horizontal="right" vertical="top"/>
    </xf>
    <xf numFmtId="165" fontId="3" fillId="0" borderId="0" xfId="2" applyNumberFormat="1" applyFont="1" applyFill="1" applyBorder="1" applyAlignment="1">
      <alignment vertical="top"/>
    </xf>
    <xf numFmtId="165" fontId="8" fillId="0" borderId="0" xfId="2" applyNumberFormat="1" applyFont="1" applyFill="1" applyBorder="1" applyAlignment="1">
      <alignment vertical="top"/>
    </xf>
    <xf numFmtId="165" fontId="8" fillId="0" borderId="0" xfId="2" applyNumberFormat="1" applyFont="1" applyFill="1" applyBorder="1" applyAlignment="1">
      <alignment horizontal="left" vertical="top" indent="2"/>
    </xf>
    <xf numFmtId="49" fontId="8" fillId="0" borderId="0" xfId="2" applyNumberFormat="1" applyFont="1" applyFill="1" applyBorder="1" applyAlignment="1">
      <alignment horizontal="center" vertical="top"/>
    </xf>
    <xf numFmtId="0" fontId="0" fillId="0" borderId="0" xfId="0" applyBorder="1"/>
    <xf numFmtId="49" fontId="3" fillId="0" borderId="0" xfId="2" applyNumberFormat="1" applyFont="1" applyFill="1" applyBorder="1" applyAlignment="1">
      <alignment horizontal="center" vertical="top"/>
    </xf>
    <xf numFmtId="49" fontId="3" fillId="0" borderId="0" xfId="2" applyNumberFormat="1" applyFont="1" applyFill="1" applyBorder="1" applyAlignment="1">
      <alignment horizontal="left" vertical="top"/>
    </xf>
    <xf numFmtId="0" fontId="11" fillId="0" borderId="0" xfId="0" applyFont="1"/>
    <xf numFmtId="0" fontId="0" fillId="0" borderId="0" xfId="0" applyAlignment="1">
      <alignment horizontal="left"/>
    </xf>
    <xf numFmtId="0" fontId="11" fillId="0" borderId="0" xfId="0" applyFont="1" applyAlignment="1">
      <alignment horizontal="left"/>
    </xf>
    <xf numFmtId="0" fontId="0" fillId="0" borderId="24" xfId="0" applyBorder="1"/>
    <xf numFmtId="165" fontId="3" fillId="0" borderId="24" xfId="2" applyNumberFormat="1" applyFont="1" applyFill="1" applyBorder="1" applyAlignment="1">
      <alignment vertical="top"/>
    </xf>
    <xf numFmtId="165" fontId="8" fillId="0" borderId="24" xfId="2" applyNumberFormat="1" applyFont="1" applyFill="1" applyBorder="1" applyAlignment="1">
      <alignment vertical="top"/>
    </xf>
    <xf numFmtId="165" fontId="8" fillId="0" borderId="24" xfId="2" applyNumberFormat="1" applyFont="1" applyFill="1" applyBorder="1" applyAlignment="1">
      <alignment horizontal="left" vertical="top" indent="2"/>
    </xf>
    <xf numFmtId="1" fontId="3" fillId="0" borderId="27" xfId="1" applyNumberFormat="1" applyFont="1" applyFill="1" applyBorder="1" applyAlignment="1">
      <alignment vertical="top"/>
    </xf>
    <xf numFmtId="165" fontId="3" fillId="0" borderId="30" xfId="1" applyNumberFormat="1" applyFont="1" applyFill="1" applyBorder="1" applyAlignment="1">
      <alignment vertical="top"/>
    </xf>
    <xf numFmtId="0" fontId="0" fillId="0" borderId="21" xfId="0" applyBorder="1"/>
    <xf numFmtId="165" fontId="3" fillId="0" borderId="21" xfId="2" applyNumberFormat="1" applyFont="1" applyFill="1" applyBorder="1" applyAlignment="1">
      <alignment horizontal="right" vertical="top"/>
    </xf>
    <xf numFmtId="165" fontId="3" fillId="0" borderId="21" xfId="2" applyNumberFormat="1" applyFont="1" applyFill="1" applyBorder="1" applyAlignment="1">
      <alignment horizontal="left" vertical="center" indent="2"/>
    </xf>
    <xf numFmtId="165" fontId="3" fillId="0" borderId="22" xfId="2" applyNumberFormat="1" applyFont="1" applyFill="1" applyBorder="1" applyAlignment="1">
      <alignment horizontal="left" vertical="top" indent="2"/>
    </xf>
    <xf numFmtId="165" fontId="3" fillId="0" borderId="37" xfId="1" applyNumberFormat="1" applyFont="1" applyFill="1" applyBorder="1" applyAlignment="1">
      <alignment vertical="top"/>
    </xf>
    <xf numFmtId="1" fontId="3" fillId="0" borderId="37" xfId="1" applyNumberFormat="1" applyFont="1" applyFill="1" applyBorder="1" applyAlignment="1">
      <alignment vertical="top"/>
    </xf>
    <xf numFmtId="165" fontId="3" fillId="0" borderId="21" xfId="2" applyNumberFormat="1" applyFont="1" applyFill="1" applyBorder="1" applyAlignment="1">
      <alignment horizontal="left" vertical="top" indent="2"/>
    </xf>
    <xf numFmtId="165" fontId="3" fillId="0" borderId="38" xfId="1" applyNumberFormat="1" applyFont="1" applyFill="1" applyBorder="1" applyAlignment="1">
      <alignment vertical="top"/>
    </xf>
    <xf numFmtId="165" fontId="3" fillId="0" borderId="37" xfId="2" applyNumberFormat="1" applyFont="1" applyFill="1" applyBorder="1" applyAlignment="1">
      <alignment vertical="top"/>
    </xf>
    <xf numFmtId="165" fontId="3" fillId="0" borderId="27" xfId="2" applyNumberFormat="1" applyFont="1" applyFill="1" applyBorder="1" applyAlignment="1">
      <alignment vertical="top"/>
    </xf>
    <xf numFmtId="0" fontId="3" fillId="3" borderId="16" xfId="2" applyFont="1" applyFill="1" applyBorder="1" applyAlignment="1">
      <alignment horizontal="center" vertical="center" wrapText="1"/>
    </xf>
    <xf numFmtId="0" fontId="3" fillId="3" borderId="28" xfId="2" applyFont="1" applyFill="1" applyBorder="1" applyAlignment="1">
      <alignment horizontal="center" vertical="center" wrapText="1"/>
    </xf>
    <xf numFmtId="0" fontId="3" fillId="3" borderId="29" xfId="2" applyFont="1" applyFill="1" applyBorder="1" applyAlignment="1">
      <alignment horizontal="center" vertical="center" wrapText="1"/>
    </xf>
    <xf numFmtId="0" fontId="3" fillId="3" borderId="41" xfId="2" applyFont="1" applyFill="1" applyBorder="1" applyAlignment="1">
      <alignment horizontal="center" vertical="center" wrapText="1"/>
    </xf>
    <xf numFmtId="165" fontId="3" fillId="0" borderId="27" xfId="1" applyNumberFormat="1" applyFont="1" applyFill="1" applyBorder="1" applyAlignment="1">
      <alignment vertical="top"/>
    </xf>
    <xf numFmtId="165" fontId="3" fillId="0" borderId="28" xfId="1" applyNumberFormat="1" applyFont="1" applyFill="1" applyBorder="1" applyAlignment="1">
      <alignment vertical="top"/>
    </xf>
    <xf numFmtId="165" fontId="3" fillId="0" borderId="29" xfId="1" applyNumberFormat="1" applyFont="1" applyFill="1" applyBorder="1" applyAlignment="1">
      <alignment vertical="top"/>
    </xf>
    <xf numFmtId="165" fontId="3" fillId="4" borderId="9" xfId="2" applyNumberFormat="1" applyFont="1" applyFill="1" applyBorder="1" applyAlignment="1">
      <alignment vertical="top"/>
    </xf>
    <xf numFmtId="165" fontId="3" fillId="4" borderId="28" xfId="2" applyNumberFormat="1" applyFont="1" applyFill="1" applyBorder="1" applyAlignment="1">
      <alignment vertical="top"/>
    </xf>
    <xf numFmtId="165" fontId="3" fillId="0" borderId="9" xfId="2" quotePrefix="1" applyNumberFormat="1" applyFont="1" applyFill="1" applyBorder="1" applyAlignment="1">
      <alignment horizontal="left" vertical="center" indent="2"/>
    </xf>
    <xf numFmtId="44" fontId="3" fillId="0" borderId="27" xfId="282" applyFont="1" applyFill="1" applyBorder="1" applyAlignment="1">
      <alignment vertical="top"/>
    </xf>
    <xf numFmtId="44" fontId="3" fillId="4" borderId="36" xfId="282" applyFont="1" applyFill="1" applyBorder="1" applyAlignment="1">
      <alignment vertical="top"/>
    </xf>
    <xf numFmtId="44" fontId="3" fillId="0" borderId="20" xfId="282" applyFont="1" applyFill="1" applyBorder="1" applyAlignment="1">
      <alignment vertical="top"/>
    </xf>
    <xf numFmtId="44" fontId="3" fillId="0" borderId="21" xfId="282" applyFont="1" applyFill="1" applyBorder="1" applyAlignment="1">
      <alignment vertical="top"/>
    </xf>
    <xf numFmtId="44" fontId="3" fillId="0" borderId="22" xfId="282" applyFont="1" applyFill="1" applyBorder="1" applyAlignment="1">
      <alignment vertical="top"/>
    </xf>
    <xf numFmtId="44" fontId="3" fillId="0" borderId="30" xfId="282" applyFont="1" applyFill="1" applyBorder="1" applyAlignment="1">
      <alignment vertical="top"/>
    </xf>
    <xf numFmtId="44" fontId="3" fillId="0" borderId="23" xfId="282" applyFont="1" applyFill="1" applyBorder="1" applyAlignment="1">
      <alignment vertical="top"/>
    </xf>
    <xf numFmtId="44" fontId="3" fillId="0" borderId="0" xfId="282" applyFont="1" applyFill="1" applyBorder="1" applyAlignment="1">
      <alignment vertical="top"/>
    </xf>
    <xf numFmtId="44" fontId="3" fillId="0" borderId="24" xfId="282" applyFont="1" applyFill="1" applyBorder="1" applyAlignment="1">
      <alignment vertical="top"/>
    </xf>
    <xf numFmtId="44" fontId="3" fillId="0" borderId="25" xfId="282" applyFont="1" applyFill="1" applyBorder="1" applyAlignment="1">
      <alignment vertical="top"/>
    </xf>
    <xf numFmtId="44" fontId="3" fillId="0" borderId="9" xfId="282" applyFont="1" applyFill="1" applyBorder="1" applyAlignment="1">
      <alignment vertical="top"/>
    </xf>
    <xf numFmtId="44" fontId="3" fillId="0" borderId="17" xfId="282" applyFont="1" applyFill="1" applyBorder="1" applyAlignment="1">
      <alignment vertical="top"/>
    </xf>
    <xf numFmtId="44" fontId="3" fillId="0" borderId="29" xfId="282" applyFont="1" applyFill="1" applyBorder="1" applyAlignment="1">
      <alignment vertical="top"/>
    </xf>
    <xf numFmtId="44" fontId="3" fillId="0" borderId="25" xfId="282" applyFont="1" applyFill="1" applyBorder="1" applyAlignment="1">
      <alignment horizontal="left" vertical="top"/>
    </xf>
    <xf numFmtId="44" fontId="3" fillId="0" borderId="9" xfId="282" applyFont="1" applyFill="1" applyBorder="1" applyAlignment="1">
      <alignment horizontal="left" vertical="top"/>
    </xf>
    <xf numFmtId="44" fontId="3" fillId="0" borderId="17" xfId="282" applyFont="1" applyFill="1" applyBorder="1" applyAlignment="1">
      <alignment horizontal="left" vertical="top"/>
    </xf>
    <xf numFmtId="44" fontId="0" fillId="0" borderId="23" xfId="282" applyFont="1" applyBorder="1"/>
    <xf numFmtId="44" fontId="0" fillId="0" borderId="0" xfId="282" applyFont="1" applyBorder="1"/>
    <xf numFmtId="44" fontId="0" fillId="0" borderId="24" xfId="282" applyFont="1" applyBorder="1"/>
    <xf numFmtId="44" fontId="0" fillId="0" borderId="27" xfId="282" applyFont="1" applyBorder="1"/>
    <xf numFmtId="44" fontId="3" fillId="4" borderId="35" xfId="282" applyFont="1" applyFill="1" applyBorder="1" applyAlignment="1">
      <alignment vertical="top"/>
    </xf>
    <xf numFmtId="44" fontId="3" fillId="4" borderId="10" xfId="282" applyFont="1" applyFill="1" applyBorder="1" applyAlignment="1">
      <alignment vertical="top"/>
    </xf>
    <xf numFmtId="44" fontId="3" fillId="4" borderId="33" xfId="282" applyFont="1" applyFill="1" applyBorder="1" applyAlignment="1">
      <alignment vertical="top"/>
    </xf>
    <xf numFmtId="44" fontId="12" fillId="0" borderId="23" xfId="282" applyFont="1" applyBorder="1" applyAlignment="1">
      <alignment vertical="top"/>
    </xf>
    <xf numFmtId="44" fontId="12" fillId="0" borderId="0" xfId="282" applyFont="1" applyAlignment="1">
      <alignment vertical="top"/>
    </xf>
    <xf numFmtId="44" fontId="12" fillId="0" borderId="24" xfId="282" applyFont="1" applyBorder="1" applyAlignment="1">
      <alignment vertical="top"/>
    </xf>
    <xf numFmtId="44" fontId="12" fillId="0" borderId="27" xfId="282" applyFont="1" applyBorder="1" applyAlignment="1">
      <alignment vertical="top"/>
    </xf>
    <xf numFmtId="49" fontId="8" fillId="0" borderId="0" xfId="2" applyNumberFormat="1" applyFont="1" applyFill="1" applyBorder="1" applyAlignment="1">
      <alignment horizontal="left" vertical="top"/>
    </xf>
    <xf numFmtId="49" fontId="8" fillId="0" borderId="24" xfId="2" applyNumberFormat="1" applyFont="1" applyFill="1" applyBorder="1" applyAlignment="1">
      <alignment horizontal="left" vertical="top"/>
    </xf>
    <xf numFmtId="44" fontId="3" fillId="0" borderId="23" xfId="282" applyFont="1" applyFill="1" applyBorder="1" applyAlignment="1">
      <alignment horizontal="left" vertical="top"/>
    </xf>
    <xf numFmtId="44" fontId="3" fillId="0" borderId="0" xfId="282" applyFont="1" applyFill="1" applyBorder="1" applyAlignment="1">
      <alignment horizontal="left" vertical="top"/>
    </xf>
    <xf numFmtId="44" fontId="3" fillId="0" borderId="24" xfId="282" applyFont="1" applyFill="1" applyBorder="1" applyAlignment="1">
      <alignment horizontal="left" vertical="top"/>
    </xf>
    <xf numFmtId="44" fontId="8" fillId="0" borderId="0" xfId="282" applyFont="1" applyFill="1" applyBorder="1" applyAlignment="1">
      <alignment vertical="top"/>
    </xf>
    <xf numFmtId="44" fontId="8" fillId="0" borderId="24" xfId="282" applyFont="1" applyFill="1" applyBorder="1" applyAlignment="1">
      <alignment vertical="top"/>
    </xf>
    <xf numFmtId="44" fontId="8" fillId="0" borderId="27" xfId="282" applyFont="1" applyFill="1" applyBorder="1" applyAlignment="1">
      <alignment vertical="top"/>
    </xf>
    <xf numFmtId="165" fontId="3" fillId="0" borderId="24" xfId="2" applyNumberFormat="1" applyFont="1" applyFill="1" applyBorder="1" applyAlignment="1">
      <alignment horizontal="center" vertical="top"/>
    </xf>
    <xf numFmtId="10" fontId="3" fillId="0" borderId="0" xfId="282" applyNumberFormat="1" applyFont="1" applyFill="1" applyBorder="1" applyAlignment="1">
      <alignment vertical="top"/>
    </xf>
    <xf numFmtId="167" fontId="8" fillId="0" borderId="23" xfId="282" quotePrefix="1" applyNumberFormat="1" applyFont="1" applyFill="1" applyBorder="1" applyAlignment="1">
      <alignment horizontal="center" vertical="top"/>
    </xf>
    <xf numFmtId="167" fontId="8" fillId="0" borderId="23" xfId="282" applyNumberFormat="1" applyFont="1" applyFill="1" applyBorder="1" applyAlignment="1">
      <alignment horizontal="center" vertical="top"/>
    </xf>
    <xf numFmtId="44" fontId="3" fillId="0" borderId="23" xfId="282" applyFont="1" applyFill="1" applyBorder="1" applyAlignment="1">
      <alignment horizontal="center" vertical="top"/>
    </xf>
    <xf numFmtId="10" fontId="12" fillId="0" borderId="0" xfId="282" applyNumberFormat="1" applyFont="1" applyAlignment="1">
      <alignment vertical="top"/>
    </xf>
    <xf numFmtId="9" fontId="12" fillId="0" borderId="0" xfId="282" applyNumberFormat="1" applyFont="1" applyAlignment="1">
      <alignment vertical="top"/>
    </xf>
    <xf numFmtId="166" fontId="3" fillId="0" borderId="37" xfId="282" applyNumberFormat="1" applyFont="1" applyFill="1" applyBorder="1" applyAlignment="1">
      <alignment horizontal="center" vertical="top"/>
    </xf>
    <xf numFmtId="166" fontId="3" fillId="0" borderId="27" xfId="282" applyNumberFormat="1" applyFont="1" applyFill="1" applyBorder="1" applyAlignment="1">
      <alignment horizontal="center" vertical="top"/>
    </xf>
    <xf numFmtId="166" fontId="3" fillId="4" borderId="34" xfId="282" applyNumberFormat="1" applyFont="1" applyFill="1" applyBorder="1" applyAlignment="1">
      <alignment horizontal="center" vertical="top"/>
    </xf>
    <xf numFmtId="166" fontId="3" fillId="4" borderId="36" xfId="282" applyNumberFormat="1" applyFont="1" applyFill="1" applyBorder="1" applyAlignment="1">
      <alignment horizontal="center" vertical="top"/>
    </xf>
    <xf numFmtId="9" fontId="0" fillId="0" borderId="0" xfId="0" applyNumberFormat="1"/>
    <xf numFmtId="10" fontId="0" fillId="0" borderId="0" xfId="0" applyNumberFormat="1"/>
    <xf numFmtId="0" fontId="0" fillId="0" borderId="0" xfId="0" applyFill="1" applyBorder="1"/>
    <xf numFmtId="167" fontId="3" fillId="0" borderId="25" xfId="282" applyNumberFormat="1" applyFont="1" applyFill="1" applyBorder="1" applyAlignment="1">
      <alignment horizontal="center" vertical="top"/>
    </xf>
    <xf numFmtId="165" fontId="3" fillId="0" borderId="21" xfId="2" applyNumberFormat="1" applyFont="1" applyBorder="1" applyAlignment="1">
      <alignment horizontal="right" vertical="top"/>
    </xf>
    <xf numFmtId="165" fontId="3" fillId="0" borderId="21" xfId="2" applyNumberFormat="1" applyFont="1" applyBorder="1" applyAlignment="1">
      <alignment horizontal="left" vertical="center" indent="2"/>
    </xf>
    <xf numFmtId="165" fontId="3" fillId="0" borderId="22" xfId="2" applyNumberFormat="1" applyFont="1" applyBorder="1" applyAlignment="1">
      <alignment horizontal="left" vertical="top" indent="2"/>
    </xf>
    <xf numFmtId="49" fontId="3" fillId="0" borderId="0" xfId="2" applyNumberFormat="1" applyFont="1" applyAlignment="1">
      <alignment horizontal="right" vertical="top"/>
    </xf>
    <xf numFmtId="165" fontId="3" fillId="0" borderId="0" xfId="2" applyNumberFormat="1" applyFont="1" applyAlignment="1">
      <alignment vertical="top"/>
    </xf>
    <xf numFmtId="165" fontId="3" fillId="0" borderId="0" xfId="2" applyNumberFormat="1" applyFont="1" applyAlignment="1">
      <alignment horizontal="left" vertical="center" indent="2"/>
    </xf>
    <xf numFmtId="165" fontId="8" fillId="0" borderId="24" xfId="2" applyNumberFormat="1" applyFont="1" applyBorder="1" applyAlignment="1">
      <alignment vertical="top"/>
    </xf>
    <xf numFmtId="164" fontId="3" fillId="0" borderId="23" xfId="282" applyNumberFormat="1" applyFont="1" applyFill="1" applyBorder="1" applyAlignment="1">
      <alignment vertical="top"/>
    </xf>
    <xf numFmtId="165" fontId="8" fillId="0" borderId="0" xfId="2" applyNumberFormat="1" applyFont="1" applyAlignment="1">
      <alignment vertical="top"/>
    </xf>
    <xf numFmtId="165" fontId="8" fillId="0" borderId="24" xfId="2" applyNumberFormat="1" applyFont="1" applyBorder="1" applyAlignment="1">
      <alignment horizontal="left" vertical="top"/>
    </xf>
    <xf numFmtId="165" fontId="8" fillId="0" borderId="24" xfId="2" applyNumberFormat="1" applyFont="1" applyBorder="1" applyAlignment="1">
      <alignment horizontal="left" vertical="top" indent="2"/>
    </xf>
    <xf numFmtId="49" fontId="8" fillId="0" borderId="0" xfId="2" applyNumberFormat="1" applyFont="1" applyAlignment="1">
      <alignment horizontal="center" vertical="top"/>
    </xf>
    <xf numFmtId="49" fontId="3" fillId="0" borderId="0" xfId="2" applyNumberFormat="1" applyFont="1" applyAlignment="1">
      <alignment horizontal="center" vertical="top"/>
    </xf>
    <xf numFmtId="49" fontId="3" fillId="0" borderId="0" xfId="2" applyNumberFormat="1" applyFont="1" applyAlignment="1">
      <alignment horizontal="left" vertical="top"/>
    </xf>
    <xf numFmtId="44" fontId="3" fillId="0" borderId="23" xfId="282" applyFont="1" applyBorder="1" applyAlignment="1">
      <alignment vertical="top"/>
    </xf>
    <xf numFmtId="44" fontId="3" fillId="0" borderId="0" xfId="282" applyFont="1" applyAlignment="1">
      <alignment vertical="top"/>
    </xf>
    <xf numFmtId="44" fontId="3" fillId="0" borderId="24" xfId="282" applyFont="1" applyBorder="1" applyAlignment="1">
      <alignment vertical="top"/>
    </xf>
    <xf numFmtId="44" fontId="3" fillId="0" borderId="27" xfId="282" applyFont="1" applyBorder="1" applyAlignment="1">
      <alignment vertical="top"/>
    </xf>
    <xf numFmtId="168" fontId="3" fillId="0" borderId="23" xfId="1" applyNumberFormat="1" applyFont="1" applyBorder="1" applyAlignment="1">
      <alignment vertical="top"/>
    </xf>
    <xf numFmtId="9" fontId="3" fillId="0" borderId="23" xfId="282" applyNumberFormat="1" applyFont="1" applyBorder="1" applyAlignment="1">
      <alignment vertical="top"/>
    </xf>
    <xf numFmtId="10" fontId="3" fillId="0" borderId="0" xfId="283" applyNumberFormat="1" applyFont="1" applyFill="1" applyBorder="1" applyAlignment="1">
      <alignment vertical="top"/>
    </xf>
    <xf numFmtId="0" fontId="13" fillId="0" borderId="0" xfId="0" applyFont="1" applyAlignment="1">
      <alignment wrapText="1"/>
    </xf>
    <xf numFmtId="44" fontId="8" fillId="0" borderId="0" xfId="282" applyFont="1" applyAlignment="1">
      <alignment vertical="top"/>
    </xf>
    <xf numFmtId="44" fontId="8" fillId="0" borderId="24" xfId="282" applyFont="1" applyBorder="1" applyAlignment="1">
      <alignment vertical="top"/>
    </xf>
    <xf numFmtId="44" fontId="8" fillId="0" borderId="27" xfId="282" applyFont="1" applyBorder="1" applyAlignment="1">
      <alignment vertical="top"/>
    </xf>
    <xf numFmtId="0" fontId="13" fillId="0" borderId="0" xfId="0" applyFont="1"/>
    <xf numFmtId="0" fontId="0" fillId="0" borderId="0" xfId="0" applyAlignment="1">
      <alignment horizontal="center"/>
    </xf>
    <xf numFmtId="165" fontId="8" fillId="0" borderId="0" xfId="2" applyNumberFormat="1" applyFont="1" applyFill="1" applyBorder="1" applyAlignment="1">
      <alignment horizontal="left" vertical="top" indent="4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7" xfId="2" applyFont="1" applyBorder="1" applyAlignment="1">
      <alignment horizontal="center"/>
    </xf>
    <xf numFmtId="49" fontId="8" fillId="0" borderId="9" xfId="2" applyNumberFormat="1" applyFont="1" applyFill="1" applyBorder="1" applyAlignment="1">
      <alignment horizontal="left" vertical="top"/>
    </xf>
    <xf numFmtId="1" fontId="3" fillId="4" borderId="10" xfId="2" applyNumberFormat="1" applyFont="1" applyFill="1" applyBorder="1" applyAlignment="1">
      <alignment horizontal="center" vertical="top"/>
    </xf>
    <xf numFmtId="165" fontId="3" fillId="0" borderId="24" xfId="2" applyNumberFormat="1" applyFont="1" applyFill="1" applyBorder="1" applyAlignment="1">
      <alignment horizontal="left" vertical="top"/>
    </xf>
    <xf numFmtId="165" fontId="8" fillId="0" borderId="0" xfId="2" applyNumberFormat="1" applyFont="1" applyFill="1" applyBorder="1" applyAlignment="1">
      <alignment horizontal="left" vertical="center"/>
    </xf>
    <xf numFmtId="165" fontId="8" fillId="0" borderId="24" xfId="2" applyNumberFormat="1" applyFont="1" applyFill="1" applyBorder="1" applyAlignment="1">
      <alignment horizontal="left" vertical="top" indent="1"/>
    </xf>
    <xf numFmtId="44" fontId="8" fillId="0" borderId="23" xfId="282" applyFont="1" applyBorder="1" applyAlignment="1">
      <alignment vertical="top"/>
    </xf>
    <xf numFmtId="169" fontId="8" fillId="0" borderId="0" xfId="2" applyNumberFormat="1" applyFont="1" applyAlignment="1">
      <alignment horizontal="left" vertical="center"/>
    </xf>
    <xf numFmtId="0" fontId="8" fillId="0" borderId="0" xfId="2" applyNumberFormat="1" applyFont="1" applyFill="1" applyBorder="1" applyAlignment="1">
      <alignment horizontal="left" vertical="top"/>
    </xf>
    <xf numFmtId="0" fontId="8" fillId="0" borderId="24" xfId="2" applyNumberFormat="1" applyFont="1" applyFill="1" applyBorder="1" applyAlignment="1">
      <alignment horizontal="left" vertical="top"/>
    </xf>
    <xf numFmtId="165" fontId="8" fillId="0" borderId="0" xfId="2" applyNumberFormat="1" applyFont="1" applyFill="1" applyBorder="1" applyAlignment="1">
      <alignment horizontal="left" vertical="top" indent="1"/>
    </xf>
    <xf numFmtId="165" fontId="3" fillId="0" borderId="0" xfId="2" applyNumberFormat="1" applyFont="1" applyFill="1" applyBorder="1" applyAlignment="1">
      <alignment horizontal="center" vertical="top"/>
    </xf>
    <xf numFmtId="165" fontId="3" fillId="0" borderId="0" xfId="2" applyNumberFormat="1" applyFont="1" applyFill="1" applyBorder="1" applyAlignment="1">
      <alignment horizontal="left" vertical="top"/>
    </xf>
    <xf numFmtId="0" fontId="0" fillId="0" borderId="43" xfId="0" applyBorder="1"/>
    <xf numFmtId="0" fontId="0" fillId="0" borderId="19" xfId="0" applyBorder="1"/>
    <xf numFmtId="0" fontId="3" fillId="0" borderId="45" xfId="2" applyFont="1" applyBorder="1" applyAlignment="1">
      <alignment horizontal="center"/>
    </xf>
    <xf numFmtId="0" fontId="3" fillId="2" borderId="18" xfId="2" applyFont="1" applyFill="1" applyBorder="1" applyAlignment="1">
      <alignment horizontal="center" vertical="center" wrapText="1"/>
    </xf>
    <xf numFmtId="0" fontId="0" fillId="0" borderId="46" xfId="0" applyBorder="1"/>
    <xf numFmtId="165" fontId="3" fillId="4" borderId="32" xfId="2" applyNumberFormat="1" applyFont="1" applyFill="1" applyBorder="1" applyAlignment="1">
      <alignment vertical="top"/>
    </xf>
    <xf numFmtId="165" fontId="3" fillId="4" borderId="10" xfId="2" applyNumberFormat="1" applyFont="1" applyFill="1" applyBorder="1" applyAlignment="1">
      <alignment vertical="top"/>
    </xf>
    <xf numFmtId="165" fontId="3" fillId="0" borderId="46" xfId="2" applyNumberFormat="1" applyFont="1" applyFill="1" applyBorder="1" applyAlignment="1">
      <alignment horizontal="right" vertical="top"/>
    </xf>
    <xf numFmtId="49" fontId="3" fillId="0" borderId="19" xfId="2" applyNumberFormat="1" applyFont="1" applyFill="1" applyBorder="1" applyAlignment="1">
      <alignment horizontal="right" vertical="top"/>
    </xf>
    <xf numFmtId="165" fontId="3" fillId="0" borderId="19" xfId="2" applyNumberFormat="1" applyFont="1" applyFill="1" applyBorder="1" applyAlignment="1">
      <alignment vertical="top"/>
    </xf>
    <xf numFmtId="165" fontId="3" fillId="0" borderId="19" xfId="2" applyNumberFormat="1" applyFont="1" applyFill="1" applyBorder="1" applyAlignment="1">
      <alignment horizontal="right" vertical="top"/>
    </xf>
    <xf numFmtId="49" fontId="3" fillId="0" borderId="49" xfId="2" applyNumberFormat="1" applyFont="1" applyFill="1" applyBorder="1" applyAlignment="1">
      <alignment horizontal="right" vertical="top"/>
    </xf>
    <xf numFmtId="165" fontId="3" fillId="3" borderId="49" xfId="2" applyNumberFormat="1" applyFont="1" applyFill="1" applyBorder="1" applyAlignment="1">
      <alignment vertical="top"/>
    </xf>
    <xf numFmtId="165" fontId="3" fillId="4" borderId="29" xfId="2" applyNumberFormat="1" applyFont="1" applyFill="1" applyBorder="1" applyAlignment="1">
      <alignment vertical="top"/>
    </xf>
    <xf numFmtId="165" fontId="3" fillId="3" borderId="32" xfId="2" applyNumberFormat="1" applyFont="1" applyFill="1" applyBorder="1" applyAlignment="1">
      <alignment vertical="top"/>
    </xf>
    <xf numFmtId="165" fontId="3" fillId="4" borderId="34" xfId="2" applyNumberFormat="1" applyFont="1" applyFill="1" applyBorder="1" applyAlignment="1">
      <alignment vertical="top"/>
    </xf>
    <xf numFmtId="165" fontId="3" fillId="4" borderId="36" xfId="2" applyNumberFormat="1" applyFont="1" applyFill="1" applyBorder="1" applyAlignment="1">
      <alignment vertical="top"/>
    </xf>
    <xf numFmtId="164" fontId="3" fillId="2" borderId="43" xfId="2" applyNumberFormat="1" applyFont="1" applyFill="1" applyBorder="1" applyAlignment="1">
      <alignment horizontal="center" vertical="center"/>
    </xf>
    <xf numFmtId="164" fontId="3" fillId="2" borderId="13" xfId="2" applyNumberFormat="1" applyFont="1" applyFill="1" applyBorder="1" applyAlignment="1">
      <alignment horizontal="center" vertical="center"/>
    </xf>
    <xf numFmtId="164" fontId="3" fillId="2" borderId="11" xfId="2" applyNumberFormat="1" applyFont="1" applyFill="1" applyBorder="1" applyAlignment="1">
      <alignment horizontal="center" vertical="center"/>
    </xf>
    <xf numFmtId="0" fontId="2" fillId="0" borderId="4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47" xfId="2" applyFont="1" applyBorder="1" applyAlignment="1">
      <alignment horizontal="center"/>
    </xf>
    <xf numFmtId="0" fontId="6" fillId="0" borderId="7" xfId="2" applyFont="1" applyBorder="1" applyAlignment="1">
      <alignment horizontal="center"/>
    </xf>
    <xf numFmtId="164" fontId="3" fillId="2" borderId="48" xfId="2" applyNumberFormat="1" applyFont="1" applyFill="1" applyBorder="1" applyAlignment="1">
      <alignment horizontal="center" vertical="center"/>
    </xf>
    <xf numFmtId="164" fontId="3" fillId="2" borderId="14" xfId="2" applyNumberFormat="1" applyFont="1" applyFill="1" applyBorder="1" applyAlignment="1">
      <alignment horizontal="center" vertical="center"/>
    </xf>
    <xf numFmtId="164" fontId="3" fillId="2" borderId="42" xfId="2" applyNumberFormat="1" applyFont="1" applyFill="1" applyBorder="1" applyAlignment="1">
      <alignment horizontal="center" vertical="center"/>
    </xf>
    <xf numFmtId="165" fontId="3" fillId="0" borderId="0" xfId="2" applyNumberFormat="1" applyFont="1" applyFill="1" applyBorder="1" applyAlignment="1">
      <alignment horizontal="left" vertical="center"/>
    </xf>
    <xf numFmtId="165" fontId="3" fillId="0" borderId="24" xfId="2" applyNumberFormat="1" applyFont="1" applyFill="1" applyBorder="1" applyAlignment="1">
      <alignment horizontal="left" vertical="center"/>
    </xf>
    <xf numFmtId="165" fontId="3" fillId="4" borderId="32" xfId="2" applyNumberFormat="1" applyFont="1" applyFill="1" applyBorder="1" applyAlignment="1">
      <alignment horizontal="center" vertical="top"/>
    </xf>
    <xf numFmtId="165" fontId="3" fillId="4" borderId="10" xfId="2" applyNumberFormat="1" applyFont="1" applyFill="1" applyBorder="1" applyAlignment="1">
      <alignment horizontal="center" vertical="top"/>
    </xf>
    <xf numFmtId="165" fontId="3" fillId="4" borderId="33" xfId="2" applyNumberFormat="1" applyFont="1" applyFill="1" applyBorder="1" applyAlignment="1">
      <alignment horizontal="center" vertical="top"/>
    </xf>
    <xf numFmtId="49" fontId="8" fillId="0" borderId="25" xfId="2" applyNumberFormat="1" applyFont="1" applyFill="1" applyBorder="1" applyAlignment="1">
      <alignment horizontal="left" vertical="top"/>
    </xf>
    <xf numFmtId="49" fontId="8" fillId="0" borderId="9" xfId="2" applyNumberFormat="1" applyFont="1" applyFill="1" applyBorder="1" applyAlignment="1">
      <alignment horizontal="left" vertical="top"/>
    </xf>
    <xf numFmtId="49" fontId="8" fillId="0" borderId="17" xfId="2" applyNumberFormat="1" applyFont="1" applyFill="1" applyBorder="1" applyAlignment="1">
      <alignment horizontal="left" vertical="top"/>
    </xf>
    <xf numFmtId="1" fontId="3" fillId="4" borderId="32" xfId="2" applyNumberFormat="1" applyFont="1" applyFill="1" applyBorder="1" applyAlignment="1">
      <alignment horizontal="center" vertical="top"/>
    </xf>
    <xf numFmtId="1" fontId="3" fillId="4" borderId="10" xfId="2" applyNumberFormat="1" applyFont="1" applyFill="1" applyBorder="1" applyAlignment="1">
      <alignment horizontal="center" vertical="top"/>
    </xf>
    <xf numFmtId="1" fontId="3" fillId="4" borderId="33" xfId="2" applyNumberFormat="1" applyFont="1" applyFill="1" applyBorder="1" applyAlignment="1">
      <alignment horizontal="center" vertical="top"/>
    </xf>
    <xf numFmtId="0" fontId="3" fillId="2" borderId="15" xfId="2" applyFont="1" applyFill="1" applyBorder="1" applyAlignment="1">
      <alignment horizontal="center" vertical="center" wrapText="1"/>
    </xf>
    <xf numFmtId="0" fontId="3" fillId="2" borderId="26" xfId="2" applyFont="1" applyFill="1" applyBorder="1" applyAlignment="1">
      <alignment horizontal="center" vertical="center" wrapText="1"/>
    </xf>
    <xf numFmtId="164" fontId="3" fillId="2" borderId="12" xfId="2" applyNumberFormat="1" applyFont="1" applyFill="1" applyBorder="1" applyAlignment="1">
      <alignment horizontal="center" vertical="center"/>
    </xf>
    <xf numFmtId="164" fontId="3" fillId="2" borderId="4" xfId="2" applyNumberFormat="1" applyFont="1" applyFill="1" applyBorder="1" applyAlignment="1">
      <alignment horizontal="center" vertical="center"/>
    </xf>
    <xf numFmtId="164" fontId="3" fillId="2" borderId="0" xfId="2" applyNumberFormat="1" applyFont="1" applyFill="1" applyBorder="1" applyAlignment="1">
      <alignment horizontal="center" vertical="center"/>
    </xf>
    <xf numFmtId="0" fontId="3" fillId="3" borderId="40" xfId="2" applyFont="1" applyFill="1" applyBorder="1" applyAlignment="1">
      <alignment horizontal="center" vertical="center" wrapText="1"/>
    </xf>
    <xf numFmtId="0" fontId="3" fillId="3" borderId="39" xfId="2" applyFont="1" applyFill="1" applyBorder="1" applyAlignment="1">
      <alignment horizontal="center" vertical="center" wrapText="1"/>
    </xf>
    <xf numFmtId="0" fontId="3" fillId="3" borderId="31" xfId="2" applyFont="1" applyFill="1" applyBorder="1" applyAlignment="1">
      <alignment horizontal="center" vertical="center" wrapText="1"/>
    </xf>
    <xf numFmtId="0" fontId="6" fillId="0" borderId="6" xfId="2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9" fontId="8" fillId="0" borderId="25" xfId="2" applyNumberFormat="1" applyFont="1" applyBorder="1" applyAlignment="1">
      <alignment horizontal="left" vertical="top"/>
    </xf>
    <xf numFmtId="49" fontId="8" fillId="0" borderId="9" xfId="2" applyNumberFormat="1" applyFont="1" applyBorder="1" applyAlignment="1">
      <alignment horizontal="left" vertical="top"/>
    </xf>
    <xf numFmtId="49" fontId="8" fillId="0" borderId="17" xfId="2" applyNumberFormat="1" applyFont="1" applyBorder="1" applyAlignment="1">
      <alignment horizontal="left" vertical="top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64" fontId="3" fillId="2" borderId="0" xfId="2" applyNumberFormat="1" applyFont="1" applyFill="1" applyAlignment="1">
      <alignment horizontal="center" vertical="center"/>
    </xf>
    <xf numFmtId="0" fontId="14" fillId="0" borderId="24" xfId="0" applyFont="1" applyBorder="1"/>
  </cellXfs>
  <cellStyles count="285">
    <cellStyle name="Comma" xfId="1" builtinId="3"/>
    <cellStyle name="Currency" xfId="282" builtinId="4"/>
    <cellStyle name="Followed Hyperlink" xfId="71" builtinId="9" hidden="1"/>
    <cellStyle name="Followed Hyperlink" xfId="75" builtinId="9" hidden="1"/>
    <cellStyle name="Followed Hyperlink" xfId="79" builtinId="9" hidden="1"/>
    <cellStyle name="Followed Hyperlink" xfId="83" builtinId="9" hidden="1"/>
    <cellStyle name="Followed Hyperlink" xfId="87" builtinId="9" hidden="1"/>
    <cellStyle name="Followed Hyperlink" xfId="91" builtinId="9" hidden="1"/>
    <cellStyle name="Followed Hyperlink" xfId="95" builtinId="9" hidden="1"/>
    <cellStyle name="Followed Hyperlink" xfId="99" builtinId="9" hidden="1"/>
    <cellStyle name="Followed Hyperlink" xfId="103" builtinId="9" hidden="1"/>
    <cellStyle name="Followed Hyperlink" xfId="107" builtinId="9" hidden="1"/>
    <cellStyle name="Followed Hyperlink" xfId="111" builtinId="9" hidden="1"/>
    <cellStyle name="Followed Hyperlink" xfId="115" builtinId="9" hidden="1"/>
    <cellStyle name="Followed Hyperlink" xfId="119" builtinId="9" hidden="1"/>
    <cellStyle name="Followed Hyperlink" xfId="123" builtinId="9" hidden="1"/>
    <cellStyle name="Followed Hyperlink" xfId="127" builtinId="9" hidden="1"/>
    <cellStyle name="Followed Hyperlink" xfId="131" builtinId="9" hidden="1"/>
    <cellStyle name="Followed Hyperlink" xfId="135" builtinId="9" hidden="1"/>
    <cellStyle name="Followed Hyperlink" xfId="139" builtinId="9" hidden="1"/>
    <cellStyle name="Followed Hyperlink" xfId="143" builtinId="9" hidden="1"/>
    <cellStyle name="Followed Hyperlink" xfId="147" builtinId="9" hidden="1"/>
    <cellStyle name="Followed Hyperlink" xfId="151" builtinId="9" hidden="1"/>
    <cellStyle name="Followed Hyperlink" xfId="155" builtinId="9" hidden="1"/>
    <cellStyle name="Followed Hyperlink" xfId="159" builtinId="9" hidden="1"/>
    <cellStyle name="Followed Hyperlink" xfId="163" builtinId="9" hidden="1"/>
    <cellStyle name="Followed Hyperlink" xfId="167" builtinId="9" hidden="1"/>
    <cellStyle name="Followed Hyperlink" xfId="171" builtinId="9" hidden="1"/>
    <cellStyle name="Followed Hyperlink" xfId="175" builtinId="9" hidden="1"/>
    <cellStyle name="Followed Hyperlink" xfId="179" builtinId="9" hidden="1"/>
    <cellStyle name="Followed Hyperlink" xfId="183" builtinId="9" hidden="1"/>
    <cellStyle name="Followed Hyperlink" xfId="187" builtinId="9" hidden="1"/>
    <cellStyle name="Followed Hyperlink" xfId="191" builtinId="9" hidden="1"/>
    <cellStyle name="Followed Hyperlink" xfId="195" builtinId="9" hidden="1"/>
    <cellStyle name="Followed Hyperlink" xfId="199" builtinId="9" hidden="1"/>
    <cellStyle name="Followed Hyperlink" xfId="203" builtinId="9" hidden="1"/>
    <cellStyle name="Followed Hyperlink" xfId="207" builtinId="9" hidden="1"/>
    <cellStyle name="Followed Hyperlink" xfId="211" builtinId="9" hidden="1"/>
    <cellStyle name="Followed Hyperlink" xfId="215" builtinId="9" hidden="1"/>
    <cellStyle name="Followed Hyperlink" xfId="219" builtinId="9" hidden="1"/>
    <cellStyle name="Followed Hyperlink" xfId="223" builtinId="9" hidden="1"/>
    <cellStyle name="Followed Hyperlink" xfId="227" builtinId="9" hidden="1"/>
    <cellStyle name="Followed Hyperlink" xfId="231" builtinId="9" hidden="1"/>
    <cellStyle name="Followed Hyperlink" xfId="235" builtinId="9" hidden="1"/>
    <cellStyle name="Followed Hyperlink" xfId="239" builtinId="9" hidden="1"/>
    <cellStyle name="Followed Hyperlink" xfId="243" builtinId="9" hidden="1"/>
    <cellStyle name="Followed Hyperlink" xfId="247" builtinId="9" hidden="1"/>
    <cellStyle name="Followed Hyperlink" xfId="251" builtinId="9" hidden="1"/>
    <cellStyle name="Followed Hyperlink" xfId="255" builtinId="9" hidden="1"/>
    <cellStyle name="Followed Hyperlink" xfId="259" builtinId="9" hidden="1"/>
    <cellStyle name="Followed Hyperlink" xfId="263" builtinId="9" hidden="1"/>
    <cellStyle name="Followed Hyperlink" xfId="267" builtinId="9" hidden="1"/>
    <cellStyle name="Followed Hyperlink" xfId="271" builtinId="9" hidden="1"/>
    <cellStyle name="Followed Hyperlink" xfId="275" builtinId="9" hidden="1"/>
    <cellStyle name="Followed Hyperlink" xfId="279" builtinId="9" hidden="1"/>
    <cellStyle name="Followed Hyperlink" xfId="281" builtinId="9" hidden="1"/>
    <cellStyle name="Followed Hyperlink" xfId="277" builtinId="9" hidden="1"/>
    <cellStyle name="Followed Hyperlink" xfId="273" builtinId="9" hidden="1"/>
    <cellStyle name="Followed Hyperlink" xfId="269" builtinId="9" hidden="1"/>
    <cellStyle name="Followed Hyperlink" xfId="265" builtinId="9" hidden="1"/>
    <cellStyle name="Followed Hyperlink" xfId="261" builtinId="9" hidden="1"/>
    <cellStyle name="Followed Hyperlink" xfId="257" builtinId="9" hidden="1"/>
    <cellStyle name="Followed Hyperlink" xfId="253" builtinId="9" hidden="1"/>
    <cellStyle name="Followed Hyperlink" xfId="249" builtinId="9" hidden="1"/>
    <cellStyle name="Followed Hyperlink" xfId="245" builtinId="9" hidden="1"/>
    <cellStyle name="Followed Hyperlink" xfId="241" builtinId="9" hidden="1"/>
    <cellStyle name="Followed Hyperlink" xfId="237" builtinId="9" hidden="1"/>
    <cellStyle name="Followed Hyperlink" xfId="233" builtinId="9" hidden="1"/>
    <cellStyle name="Followed Hyperlink" xfId="229" builtinId="9" hidden="1"/>
    <cellStyle name="Followed Hyperlink" xfId="225" builtinId="9" hidden="1"/>
    <cellStyle name="Followed Hyperlink" xfId="221" builtinId="9" hidden="1"/>
    <cellStyle name="Followed Hyperlink" xfId="217" builtinId="9" hidden="1"/>
    <cellStyle name="Followed Hyperlink" xfId="213" builtinId="9" hidden="1"/>
    <cellStyle name="Followed Hyperlink" xfId="209" builtinId="9" hidden="1"/>
    <cellStyle name="Followed Hyperlink" xfId="205" builtinId="9" hidden="1"/>
    <cellStyle name="Followed Hyperlink" xfId="201" builtinId="9" hidden="1"/>
    <cellStyle name="Followed Hyperlink" xfId="197" builtinId="9" hidden="1"/>
    <cellStyle name="Followed Hyperlink" xfId="193" builtinId="9" hidden="1"/>
    <cellStyle name="Followed Hyperlink" xfId="189" builtinId="9" hidden="1"/>
    <cellStyle name="Followed Hyperlink" xfId="185" builtinId="9" hidden="1"/>
    <cellStyle name="Followed Hyperlink" xfId="181" builtinId="9" hidden="1"/>
    <cellStyle name="Followed Hyperlink" xfId="177" builtinId="9" hidden="1"/>
    <cellStyle name="Followed Hyperlink" xfId="173" builtinId="9" hidden="1"/>
    <cellStyle name="Followed Hyperlink" xfId="169" builtinId="9" hidden="1"/>
    <cellStyle name="Followed Hyperlink" xfId="165" builtinId="9" hidden="1"/>
    <cellStyle name="Followed Hyperlink" xfId="161" builtinId="9" hidden="1"/>
    <cellStyle name="Followed Hyperlink" xfId="157" builtinId="9" hidden="1"/>
    <cellStyle name="Followed Hyperlink" xfId="153" builtinId="9" hidden="1"/>
    <cellStyle name="Followed Hyperlink" xfId="149" builtinId="9" hidden="1"/>
    <cellStyle name="Followed Hyperlink" xfId="145" builtinId="9" hidden="1"/>
    <cellStyle name="Followed Hyperlink" xfId="141" builtinId="9" hidden="1"/>
    <cellStyle name="Followed Hyperlink" xfId="137" builtinId="9" hidden="1"/>
    <cellStyle name="Followed Hyperlink" xfId="133" builtinId="9" hidden="1"/>
    <cellStyle name="Followed Hyperlink" xfId="129" builtinId="9" hidden="1"/>
    <cellStyle name="Followed Hyperlink" xfId="125" builtinId="9" hidden="1"/>
    <cellStyle name="Followed Hyperlink" xfId="121" builtinId="9" hidden="1"/>
    <cellStyle name="Followed Hyperlink" xfId="117" builtinId="9" hidden="1"/>
    <cellStyle name="Followed Hyperlink" xfId="113" builtinId="9" hidden="1"/>
    <cellStyle name="Followed Hyperlink" xfId="109" builtinId="9" hidden="1"/>
    <cellStyle name="Followed Hyperlink" xfId="105" builtinId="9" hidden="1"/>
    <cellStyle name="Followed Hyperlink" xfId="101" builtinId="9" hidden="1"/>
    <cellStyle name="Followed Hyperlink" xfId="97" builtinId="9" hidden="1"/>
    <cellStyle name="Followed Hyperlink" xfId="93" builtinId="9" hidden="1"/>
    <cellStyle name="Followed Hyperlink" xfId="89" builtinId="9" hidden="1"/>
    <cellStyle name="Followed Hyperlink" xfId="85" builtinId="9" hidden="1"/>
    <cellStyle name="Followed Hyperlink" xfId="81" builtinId="9" hidden="1"/>
    <cellStyle name="Followed Hyperlink" xfId="77" builtinId="9" hidden="1"/>
    <cellStyle name="Followed Hyperlink" xfId="73" builtinId="9" hidden="1"/>
    <cellStyle name="Followed Hyperlink" xfId="69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7" builtinId="9" hidden="1"/>
    <cellStyle name="Followed Hyperlink" xfId="65" builtinId="9" hidden="1"/>
    <cellStyle name="Followed Hyperlink" xfId="57" builtinId="9" hidden="1"/>
    <cellStyle name="Followed Hyperlink" xfId="49" builtinId="9" hidden="1"/>
    <cellStyle name="Followed Hyperlink" xfId="41" builtinId="9" hidden="1"/>
    <cellStyle name="Followed Hyperlink" xfId="33" builtinId="9" hidden="1"/>
    <cellStyle name="Followed Hyperlink" xfId="25" builtinId="9" hidden="1"/>
    <cellStyle name="Followed Hyperlink" xfId="13" builtinId="9" hidden="1"/>
    <cellStyle name="Followed Hyperlink" xfId="15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17" builtinId="9" hidden="1"/>
    <cellStyle name="Followed Hyperlink" xfId="9" builtinId="9" hidden="1"/>
    <cellStyle name="Followed Hyperlink" xfId="11" builtinId="9" hidden="1"/>
    <cellStyle name="Followed Hyperlink" xfId="7" builtinId="9" hidden="1"/>
    <cellStyle name="Followed Hyperlink" xfId="5" builtinId="9" hidden="1"/>
    <cellStyle name="Hyperlink" xfId="122" builtinId="8" hidden="1"/>
    <cellStyle name="Hyperlink" xfId="124" builtinId="8" hidden="1"/>
    <cellStyle name="Hyperlink" xfId="128" builtinId="8" hidden="1"/>
    <cellStyle name="Hyperlink" xfId="130" builtinId="8" hidden="1"/>
    <cellStyle name="Hyperlink" xfId="132" builtinId="8" hidden="1"/>
    <cellStyle name="Hyperlink" xfId="136" builtinId="8" hidden="1"/>
    <cellStyle name="Hyperlink" xfId="138" builtinId="8" hidden="1"/>
    <cellStyle name="Hyperlink" xfId="140" builtinId="8" hidden="1"/>
    <cellStyle name="Hyperlink" xfId="144" builtinId="8" hidden="1"/>
    <cellStyle name="Hyperlink" xfId="146" builtinId="8" hidden="1"/>
    <cellStyle name="Hyperlink" xfId="148" builtinId="8" hidden="1"/>
    <cellStyle name="Hyperlink" xfId="152" builtinId="8" hidden="1"/>
    <cellStyle name="Hyperlink" xfId="154" builtinId="8" hidden="1"/>
    <cellStyle name="Hyperlink" xfId="156" builtinId="8" hidden="1"/>
    <cellStyle name="Hyperlink" xfId="160" builtinId="8" hidden="1"/>
    <cellStyle name="Hyperlink" xfId="162" builtinId="8" hidden="1"/>
    <cellStyle name="Hyperlink" xfId="164" builtinId="8" hidden="1"/>
    <cellStyle name="Hyperlink" xfId="168" builtinId="8" hidden="1"/>
    <cellStyle name="Hyperlink" xfId="170" builtinId="8" hidden="1"/>
    <cellStyle name="Hyperlink" xfId="172" builtinId="8" hidden="1"/>
    <cellStyle name="Hyperlink" xfId="176" builtinId="8" hidden="1"/>
    <cellStyle name="Hyperlink" xfId="178" builtinId="8" hidden="1"/>
    <cellStyle name="Hyperlink" xfId="180" builtinId="8" hidden="1"/>
    <cellStyle name="Hyperlink" xfId="184" builtinId="8" hidden="1"/>
    <cellStyle name="Hyperlink" xfId="186" builtinId="8" hidden="1"/>
    <cellStyle name="Hyperlink" xfId="188" builtinId="8" hidden="1"/>
    <cellStyle name="Hyperlink" xfId="192" builtinId="8" hidden="1"/>
    <cellStyle name="Hyperlink" xfId="194" builtinId="8" hidden="1"/>
    <cellStyle name="Hyperlink" xfId="196" builtinId="8" hidden="1"/>
    <cellStyle name="Hyperlink" xfId="200" builtinId="8" hidden="1"/>
    <cellStyle name="Hyperlink" xfId="202" builtinId="8" hidden="1"/>
    <cellStyle name="Hyperlink" xfId="204" builtinId="8" hidden="1"/>
    <cellStyle name="Hyperlink" xfId="208" builtinId="8" hidden="1"/>
    <cellStyle name="Hyperlink" xfId="210" builtinId="8" hidden="1"/>
    <cellStyle name="Hyperlink" xfId="212" builtinId="8" hidden="1"/>
    <cellStyle name="Hyperlink" xfId="216" builtinId="8" hidden="1"/>
    <cellStyle name="Hyperlink" xfId="218" builtinId="8" hidden="1"/>
    <cellStyle name="Hyperlink" xfId="220" builtinId="8" hidden="1"/>
    <cellStyle name="Hyperlink" xfId="224" builtinId="8" hidden="1"/>
    <cellStyle name="Hyperlink" xfId="226" builtinId="8" hidden="1"/>
    <cellStyle name="Hyperlink" xfId="228" builtinId="8" hidden="1"/>
    <cellStyle name="Hyperlink" xfId="232" builtinId="8" hidden="1"/>
    <cellStyle name="Hyperlink" xfId="234" builtinId="8" hidden="1"/>
    <cellStyle name="Hyperlink" xfId="236" builtinId="8" hidden="1"/>
    <cellStyle name="Hyperlink" xfId="240" builtinId="8" hidden="1"/>
    <cellStyle name="Hyperlink" xfId="242" builtinId="8" hidden="1"/>
    <cellStyle name="Hyperlink" xfId="244" builtinId="8" hidden="1"/>
    <cellStyle name="Hyperlink" xfId="248" builtinId="8" hidden="1"/>
    <cellStyle name="Hyperlink" xfId="250" builtinId="8" hidden="1"/>
    <cellStyle name="Hyperlink" xfId="252" builtinId="8" hidden="1"/>
    <cellStyle name="Hyperlink" xfId="256" builtinId="8" hidden="1"/>
    <cellStyle name="Hyperlink" xfId="258" builtinId="8" hidden="1"/>
    <cellStyle name="Hyperlink" xfId="260" builtinId="8" hidden="1"/>
    <cellStyle name="Hyperlink" xfId="264" builtinId="8" hidden="1"/>
    <cellStyle name="Hyperlink" xfId="266" builtinId="8" hidden="1"/>
    <cellStyle name="Hyperlink" xfId="268" builtinId="8" hidden="1"/>
    <cellStyle name="Hyperlink" xfId="272" builtinId="8" hidden="1"/>
    <cellStyle name="Hyperlink" xfId="274" builtinId="8" hidden="1"/>
    <cellStyle name="Hyperlink" xfId="276" builtinId="8" hidden="1"/>
    <cellStyle name="Hyperlink" xfId="280" builtinId="8" hidden="1"/>
    <cellStyle name="Hyperlink" xfId="278" builtinId="8" hidden="1"/>
    <cellStyle name="Hyperlink" xfId="270" builtinId="8" hidden="1"/>
    <cellStyle name="Hyperlink" xfId="262" builtinId="8" hidden="1"/>
    <cellStyle name="Hyperlink" xfId="254" builtinId="8" hidden="1"/>
    <cellStyle name="Hyperlink" xfId="246" builtinId="8" hidden="1"/>
    <cellStyle name="Hyperlink" xfId="238" builtinId="8" hidden="1"/>
    <cellStyle name="Hyperlink" xfId="230" builtinId="8" hidden="1"/>
    <cellStyle name="Hyperlink" xfId="222" builtinId="8" hidden="1"/>
    <cellStyle name="Hyperlink" xfId="214" builtinId="8" hidden="1"/>
    <cellStyle name="Hyperlink" xfId="206" builtinId="8" hidden="1"/>
    <cellStyle name="Hyperlink" xfId="198" builtinId="8" hidden="1"/>
    <cellStyle name="Hyperlink" xfId="190" builtinId="8" hidden="1"/>
    <cellStyle name="Hyperlink" xfId="182" builtinId="8" hidden="1"/>
    <cellStyle name="Hyperlink" xfId="174" builtinId="8" hidden="1"/>
    <cellStyle name="Hyperlink" xfId="166" builtinId="8" hidden="1"/>
    <cellStyle name="Hyperlink" xfId="158" builtinId="8" hidden="1"/>
    <cellStyle name="Hyperlink" xfId="150" builtinId="8" hidden="1"/>
    <cellStyle name="Hyperlink" xfId="142" builtinId="8" hidden="1"/>
    <cellStyle name="Hyperlink" xfId="134" builtinId="8" hidden="1"/>
    <cellStyle name="Hyperlink" xfId="126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10" builtinId="8" hidden="1"/>
    <cellStyle name="Hyperlink" xfId="94" builtinId="8" hidden="1"/>
    <cellStyle name="Hyperlink" xfId="78" builtinId="8" hidden="1"/>
    <cellStyle name="Hyperlink" xfId="62" builtinId="8" hidden="1"/>
    <cellStyle name="Hyperlink" xfId="26" builtinId="8" hidden="1"/>
    <cellStyle name="Hyperlink" xfId="28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30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8" builtinId="8" hidden="1"/>
    <cellStyle name="Hyperlink" xfId="10" builtinId="8" hidden="1"/>
    <cellStyle name="Hyperlink" xfId="12" builtinId="8" hidden="1"/>
    <cellStyle name="Hyperlink" xfId="6" builtinId="8" hidden="1"/>
    <cellStyle name="Hyperlink" xfId="4" builtinId="8" hidden="1"/>
    <cellStyle name="Normal" xfId="0" builtinId="0"/>
    <cellStyle name="Normal 13 2" xfId="284" xr:uid="{86AAB978-CB02-4858-B57A-650591BFD746}"/>
    <cellStyle name="Normal 2" xfId="3" xr:uid="{00000000-0005-0000-0000-000018010000}"/>
    <cellStyle name="Normal_Sheet1" xfId="2" xr:uid="{00000000-0005-0000-0000-000019010000}"/>
    <cellStyle name="Percent" xfId="283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527050</xdr:colOff>
      <xdr:row>1</xdr:row>
      <xdr:rowOff>200025</xdr:rowOff>
    </xdr:from>
    <xdr:to>
      <xdr:col>6</xdr:col>
      <xdr:colOff>95250</xdr:colOff>
      <xdr:row>4</xdr:row>
      <xdr:rowOff>314325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EFF0BA0-B495-42F8-AED0-55B89A1BC338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0050" y="409575"/>
          <a:ext cx="2197100" cy="781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190499</xdr:colOff>
      <xdr:row>1</xdr:row>
      <xdr:rowOff>238125</xdr:rowOff>
    </xdr:from>
    <xdr:to>
      <xdr:col>6</xdr:col>
      <xdr:colOff>523874</xdr:colOff>
      <xdr:row>4</xdr:row>
      <xdr:rowOff>314325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1D0D029-28CC-4A3B-AE32-3D81C14A6B99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9649" y="447675"/>
          <a:ext cx="2009775" cy="7429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476250</xdr:colOff>
      <xdr:row>4</xdr:row>
      <xdr:rowOff>142875</xdr:rowOff>
    </xdr:from>
    <xdr:to>
      <xdr:col>10</xdr:col>
      <xdr:colOff>576333</xdr:colOff>
      <xdr:row>8</xdr:row>
      <xdr:rowOff>9525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670D929-E083-4F15-9E18-341684386E49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01200" y="952500"/>
          <a:ext cx="2895600" cy="8763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476250</xdr:colOff>
      <xdr:row>4</xdr:row>
      <xdr:rowOff>142875</xdr:rowOff>
    </xdr:from>
    <xdr:to>
      <xdr:col>9</xdr:col>
      <xdr:colOff>797719</xdr:colOff>
      <xdr:row>8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CAFA9D1-4B3F-4C52-AF4E-52AC2CDFD63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86925" y="952500"/>
          <a:ext cx="2902744" cy="8763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https://i4di-my.sharepoint.com/personal/admin_i4di_onmicrosoft_com/Documents/Proposals/Pending%20Decision/IESC%20USDA%20DR%20Evaluation%20Services/BAFO/Sub-budget_TraSa-Program-in-the-DR-Request-for-Proposals-Evaluation-Services-Annex-A-Budget-Template.xlsx?1D8B25BA" TargetMode="External"/><Relationship Id="rId1" Type="http://schemas.openxmlformats.org/officeDocument/2006/relationships/externalLinkPath" Target="file:///\\1D8B25BA\Sub-budget_TraSa-Program-in-the-DR-Request-for-Proposals-Evaluation-Services-Annex-A-Budget-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ers"/>
      <sheetName val="1. Summary Budget"/>
      <sheetName val="2. Level of Effort"/>
      <sheetName val="3. Detailed Budget"/>
      <sheetName val="4. Subcontracts (if applica (2)"/>
      <sheetName val="4. Subcontracts (if applicable)"/>
    </sheetNames>
    <sheetDataSet>
      <sheetData sheetId="0" refreshError="1">
        <row r="3">
          <cell r="A3" t="str">
            <v>Trade Safe (TraSa)</v>
          </cell>
        </row>
        <row r="4">
          <cell r="A4" t="str">
            <v>IESC-TraSa-2021-001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6600"/>
  </sheetPr>
  <dimension ref="A1:B12"/>
  <sheetViews>
    <sheetView workbookViewId="0">
      <selection activeCell="A11" sqref="A11"/>
    </sheetView>
  </sheetViews>
  <sheetFormatPr defaultColWidth="11" defaultRowHeight="15.75" x14ac:dyDescent="0.25"/>
  <cols>
    <col min="1" max="1" width="39.875" customWidth="1"/>
  </cols>
  <sheetData>
    <row r="1" spans="1:2" x14ac:dyDescent="0.25">
      <c r="B1" t="s">
        <v>0</v>
      </c>
    </row>
    <row r="2" spans="1:2" x14ac:dyDescent="0.25">
      <c r="A2" t="s">
        <v>1</v>
      </c>
      <c r="B2" t="s">
        <v>2</v>
      </c>
    </row>
    <row r="3" spans="1:2" x14ac:dyDescent="0.25">
      <c r="A3" t="s">
        <v>62</v>
      </c>
      <c r="B3" t="s">
        <v>3</v>
      </c>
    </row>
    <row r="4" spans="1:2" x14ac:dyDescent="0.25">
      <c r="A4" t="s">
        <v>66</v>
      </c>
      <c r="B4" t="s">
        <v>4</v>
      </c>
    </row>
    <row r="8" spans="1:2" x14ac:dyDescent="0.25">
      <c r="A8" s="19" t="s">
        <v>56</v>
      </c>
    </row>
    <row r="9" spans="1:2" x14ac:dyDescent="0.25">
      <c r="A9" t="s">
        <v>5</v>
      </c>
      <c r="B9" s="95">
        <v>0</v>
      </c>
    </row>
    <row r="10" spans="1:2" x14ac:dyDescent="0.25">
      <c r="A10" t="s">
        <v>59</v>
      </c>
      <c r="B10" s="95">
        <v>0</v>
      </c>
    </row>
    <row r="11" spans="1:2" x14ac:dyDescent="0.25">
      <c r="A11" t="s">
        <v>54</v>
      </c>
      <c r="B11" s="95">
        <v>0</v>
      </c>
    </row>
    <row r="12" spans="1:2" x14ac:dyDescent="0.25">
      <c r="A12" t="s">
        <v>55</v>
      </c>
      <c r="B12" s="94">
        <v>0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/>
  </sheetPr>
  <dimension ref="B1:G30"/>
  <sheetViews>
    <sheetView workbookViewId="0">
      <selection activeCell="I14" sqref="I14"/>
    </sheetView>
  </sheetViews>
  <sheetFormatPr defaultColWidth="11" defaultRowHeight="15.75" x14ac:dyDescent="0.25"/>
  <cols>
    <col min="1" max="1" width="4.25" customWidth="1"/>
    <col min="2" max="2" width="6" customWidth="1"/>
    <col min="3" max="3" width="6.875" customWidth="1"/>
    <col min="4" max="4" width="34.125" customWidth="1"/>
    <col min="5" max="6" width="17.125" customWidth="1"/>
  </cols>
  <sheetData>
    <row r="1" spans="2:7" ht="16.5" thickBot="1" x14ac:dyDescent="0.3"/>
    <row r="2" spans="2:7" ht="21" x14ac:dyDescent="0.25">
      <c r="B2" s="163"/>
      <c r="C2" s="164"/>
      <c r="D2" s="164"/>
      <c r="E2" s="165"/>
      <c r="F2" s="165"/>
      <c r="G2" s="166"/>
    </row>
    <row r="3" spans="2:7" x14ac:dyDescent="0.25">
      <c r="B3" s="169" t="str">
        <f>name</f>
        <v>Trade Safe (TraSa)</v>
      </c>
      <c r="C3" s="170"/>
      <c r="D3" s="170"/>
      <c r="E3" s="167"/>
      <c r="F3" s="167"/>
      <c r="G3" s="168"/>
    </row>
    <row r="4" spans="2:7" x14ac:dyDescent="0.25">
      <c r="B4" s="171" t="str">
        <f>sol</f>
        <v>IESC-TraSa-2022-002</v>
      </c>
      <c r="C4" s="167"/>
      <c r="D4" s="167"/>
      <c r="E4" s="167"/>
      <c r="F4" s="167"/>
      <c r="G4" s="168"/>
    </row>
    <row r="5" spans="2:7" ht="26.25" x14ac:dyDescent="0.25">
      <c r="B5" s="172" t="s">
        <v>7</v>
      </c>
      <c r="C5" s="173"/>
      <c r="D5" s="173"/>
      <c r="E5" s="167"/>
      <c r="F5" s="167"/>
      <c r="G5" s="168"/>
    </row>
    <row r="6" spans="2:7" x14ac:dyDescent="0.25">
      <c r="B6" s="171" t="s">
        <v>1</v>
      </c>
      <c r="C6" s="167"/>
      <c r="D6" s="167"/>
      <c r="E6" s="167"/>
      <c r="F6" s="167"/>
      <c r="G6" s="168"/>
    </row>
    <row r="7" spans="2:7" ht="19.5" thickBot="1" x14ac:dyDescent="0.35">
      <c r="B7" s="174"/>
      <c r="C7" s="175"/>
      <c r="D7" s="175"/>
      <c r="E7" s="3"/>
      <c r="F7" s="3"/>
      <c r="G7" s="145"/>
    </row>
    <row r="8" spans="2:7" ht="47.25" x14ac:dyDescent="0.25">
      <c r="B8" s="160" t="s">
        <v>8</v>
      </c>
      <c r="C8" s="161"/>
      <c r="D8" s="162"/>
      <c r="E8" s="41" t="s">
        <v>45</v>
      </c>
      <c r="F8" s="41" t="s">
        <v>47</v>
      </c>
      <c r="G8" s="146" t="s">
        <v>9</v>
      </c>
    </row>
    <row r="9" spans="2:7" x14ac:dyDescent="0.25">
      <c r="B9" s="153"/>
      <c r="C9" s="9"/>
      <c r="D9" s="10"/>
      <c r="E9" s="35"/>
      <c r="F9" s="35"/>
      <c r="G9" s="27"/>
    </row>
    <row r="10" spans="2:7" x14ac:dyDescent="0.25">
      <c r="B10" s="154" t="s">
        <v>10</v>
      </c>
      <c r="C10" s="47" t="str">
        <f>'3. Detailed Budget'!D14</f>
        <v>Direct Labor</v>
      </c>
      <c r="D10" s="6"/>
      <c r="E10" s="43">
        <f>'3. Detailed Budget'!I26</f>
        <v>0</v>
      </c>
      <c r="F10" s="43">
        <f>'3. Detailed Budget'!L26</f>
        <v>0</v>
      </c>
      <c r="G10" s="44">
        <f>SUM(E10:F10)</f>
        <v>0</v>
      </c>
    </row>
    <row r="11" spans="2:7" x14ac:dyDescent="0.25">
      <c r="B11" s="151"/>
      <c r="C11" s="9"/>
      <c r="D11" s="10"/>
      <c r="E11" s="32"/>
      <c r="F11" s="32"/>
      <c r="G11" s="44"/>
    </row>
    <row r="12" spans="2:7" x14ac:dyDescent="0.25">
      <c r="B12" s="154" t="s">
        <v>11</v>
      </c>
      <c r="C12" s="5" t="str">
        <f>'3. Detailed Budget'!D28</f>
        <v>Fringe Benefits</v>
      </c>
      <c r="D12" s="6"/>
      <c r="E12" s="43">
        <f>'3. Detailed Budget'!I32</f>
        <v>0</v>
      </c>
      <c r="F12" s="43">
        <f>'3. Detailed Budget'!L32</f>
        <v>0</v>
      </c>
      <c r="G12" s="44">
        <f>SUM(E12:F12)</f>
        <v>0</v>
      </c>
    </row>
    <row r="13" spans="2:7" x14ac:dyDescent="0.25">
      <c r="B13" s="151"/>
      <c r="C13" s="9"/>
      <c r="D13" s="10"/>
      <c r="E13" s="32"/>
      <c r="F13" s="32"/>
      <c r="G13" s="44"/>
    </row>
    <row r="14" spans="2:7" x14ac:dyDescent="0.25">
      <c r="B14" s="154" t="s">
        <v>12</v>
      </c>
      <c r="C14" s="5" t="str">
        <f>'3. Detailed Budget'!D34</f>
        <v xml:space="preserve">Travel, Transportation, and Per Diem </v>
      </c>
      <c r="D14" s="6"/>
      <c r="E14" s="43">
        <f>'3. Detailed Budget'!I43</f>
        <v>0</v>
      </c>
      <c r="F14" s="43">
        <f>'3. Detailed Budget'!L43</f>
        <v>0</v>
      </c>
      <c r="G14" s="44">
        <f>SUM(E14:F14)</f>
        <v>0</v>
      </c>
    </row>
    <row r="15" spans="2:7" x14ac:dyDescent="0.25">
      <c r="B15" s="151"/>
      <c r="C15" s="9"/>
      <c r="D15" s="10"/>
      <c r="E15" s="32"/>
      <c r="F15" s="32"/>
      <c r="G15" s="44"/>
    </row>
    <row r="16" spans="2:7" x14ac:dyDescent="0.25">
      <c r="B16" s="154" t="s">
        <v>13</v>
      </c>
      <c r="C16" s="5" t="str">
        <f>'3. Detailed Budget'!D45</f>
        <v>Supplies</v>
      </c>
      <c r="D16" s="6"/>
      <c r="E16" s="43">
        <f>'3. Detailed Budget'!I51</f>
        <v>0</v>
      </c>
      <c r="F16" s="43">
        <f>'3. Detailed Budget'!L51</f>
        <v>0</v>
      </c>
      <c r="G16" s="44">
        <f>SUM(E16:F16)</f>
        <v>0</v>
      </c>
    </row>
    <row r="17" spans="2:7" x14ac:dyDescent="0.25">
      <c r="B17" s="151"/>
      <c r="C17" s="9"/>
      <c r="D17" s="10"/>
      <c r="E17" s="32"/>
      <c r="F17" s="32"/>
      <c r="G17" s="44"/>
    </row>
    <row r="18" spans="2:7" x14ac:dyDescent="0.25">
      <c r="B18" s="154" t="s">
        <v>14</v>
      </c>
      <c r="C18" s="5" t="str">
        <f>'3. Detailed Budget'!D53</f>
        <v>Other Direct Costs</v>
      </c>
      <c r="D18" s="6"/>
      <c r="E18" s="43">
        <f>'3. Detailed Budget'!I60</f>
        <v>0</v>
      </c>
      <c r="F18" s="43">
        <f>'3. Detailed Budget'!L60</f>
        <v>0</v>
      </c>
      <c r="G18" s="44">
        <f>SUM(E18:F18)</f>
        <v>0</v>
      </c>
    </row>
    <row r="19" spans="2:7" x14ac:dyDescent="0.25">
      <c r="B19" s="151"/>
      <c r="C19" s="9"/>
      <c r="D19" s="10"/>
      <c r="E19" s="32"/>
      <c r="F19" s="32"/>
      <c r="G19" s="42"/>
    </row>
    <row r="20" spans="2:7" x14ac:dyDescent="0.25">
      <c r="B20" s="154" t="s">
        <v>50</v>
      </c>
      <c r="C20" s="5" t="str">
        <f>'3. Detailed Budget'!D62</f>
        <v xml:space="preserve">Subcontracts </v>
      </c>
      <c r="D20" s="6"/>
      <c r="E20" s="43">
        <f>'3. Detailed Budget'!I65</f>
        <v>0</v>
      </c>
      <c r="F20" s="43">
        <f>'3. Detailed Budget'!L65</f>
        <v>0</v>
      </c>
      <c r="G20" s="44">
        <f>SUM(E20:F20)</f>
        <v>0</v>
      </c>
    </row>
    <row r="21" spans="2:7" x14ac:dyDescent="0.25">
      <c r="B21" s="151"/>
      <c r="C21" s="9"/>
      <c r="D21" s="10"/>
      <c r="E21" s="32"/>
      <c r="F21" s="32"/>
      <c r="G21" s="42"/>
    </row>
    <row r="22" spans="2:7" x14ac:dyDescent="0.25">
      <c r="B22" s="155" t="s">
        <v>48</v>
      </c>
      <c r="C22" s="45"/>
      <c r="D22" s="45"/>
      <c r="E22" s="46">
        <f t="shared" ref="E22:G22" si="0">SUM(E10:E21)</f>
        <v>0</v>
      </c>
      <c r="F22" s="46">
        <f t="shared" si="0"/>
        <v>0</v>
      </c>
      <c r="G22" s="156">
        <f t="shared" si="0"/>
        <v>0</v>
      </c>
    </row>
    <row r="23" spans="2:7" x14ac:dyDescent="0.25">
      <c r="B23" s="151"/>
      <c r="C23" s="9"/>
      <c r="D23" s="10"/>
      <c r="E23" s="32"/>
      <c r="F23" s="32"/>
      <c r="G23" s="42"/>
    </row>
    <row r="24" spans="2:7" x14ac:dyDescent="0.25">
      <c r="B24" s="154" t="s">
        <v>16</v>
      </c>
      <c r="C24" s="5" t="str">
        <f>'3. Detailed Budget'!D67</f>
        <v>Indirect Charges</v>
      </c>
      <c r="D24" s="6"/>
      <c r="E24" s="43">
        <f>'3. Detailed Budget'!I72</f>
        <v>0</v>
      </c>
      <c r="F24" s="43">
        <f>'3. Detailed Budget'!L72</f>
        <v>0</v>
      </c>
      <c r="G24" s="44">
        <f>SUM(E24:F24)</f>
        <v>0</v>
      </c>
    </row>
    <row r="25" spans="2:7" x14ac:dyDescent="0.25">
      <c r="B25" s="152"/>
      <c r="C25" s="12"/>
      <c r="D25" s="12"/>
      <c r="E25" s="36"/>
      <c r="F25" s="36"/>
      <c r="G25" s="37"/>
    </row>
    <row r="26" spans="2:7" x14ac:dyDescent="0.25">
      <c r="B26" s="155" t="s">
        <v>17</v>
      </c>
      <c r="C26" s="45"/>
      <c r="D26" s="45"/>
      <c r="E26" s="46">
        <f>SUM(E22+E24)</f>
        <v>0</v>
      </c>
      <c r="F26" s="46">
        <f>SUM(F22+F24)</f>
        <v>0</v>
      </c>
      <c r="G26" s="156">
        <f>SUM(G22+G24)</f>
        <v>0</v>
      </c>
    </row>
    <row r="27" spans="2:7" x14ac:dyDescent="0.25">
      <c r="B27" s="152"/>
      <c r="C27" s="12"/>
      <c r="D27" s="12"/>
      <c r="E27" s="36"/>
      <c r="F27" s="36"/>
      <c r="G27" s="37"/>
    </row>
    <row r="28" spans="2:7" x14ac:dyDescent="0.25">
      <c r="B28" s="154" t="s">
        <v>51</v>
      </c>
      <c r="C28" s="5" t="str">
        <f>'3. Detailed Budget'!D76</f>
        <v>Fixed Fee</v>
      </c>
      <c r="D28" s="6"/>
      <c r="E28" s="43">
        <f>'3. Detailed Budget'!I80</f>
        <v>0</v>
      </c>
      <c r="F28" s="43">
        <f>'3. Detailed Budget'!L78</f>
        <v>0</v>
      </c>
      <c r="G28" s="44">
        <f>SUM(E28:F28)</f>
        <v>0</v>
      </c>
    </row>
    <row r="29" spans="2:7" ht="16.5" thickBot="1" x14ac:dyDescent="0.3">
      <c r="B29" s="152"/>
      <c r="C29" s="12"/>
      <c r="D29" s="12"/>
      <c r="E29" s="36"/>
      <c r="F29" s="36"/>
      <c r="G29" s="37"/>
    </row>
    <row r="30" spans="2:7" ht="16.5" thickBot="1" x14ac:dyDescent="0.3">
      <c r="B30" s="157" t="s">
        <v>18</v>
      </c>
      <c r="C30" s="149"/>
      <c r="D30" s="149"/>
      <c r="E30" s="158">
        <f>E28+E26</f>
        <v>0</v>
      </c>
      <c r="F30" s="158">
        <f>F28+F26</f>
        <v>0</v>
      </c>
      <c r="G30" s="159">
        <f>G28+G26</f>
        <v>0</v>
      </c>
    </row>
  </sheetData>
  <mergeCells count="8">
    <mergeCell ref="B8:D8"/>
    <mergeCell ref="B2:D2"/>
    <mergeCell ref="E2:G6"/>
    <mergeCell ref="B3:D3"/>
    <mergeCell ref="B4:D4"/>
    <mergeCell ref="B5:D5"/>
    <mergeCell ref="B6:D6"/>
    <mergeCell ref="B7:D7"/>
  </mergeCells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/>
  </sheetPr>
  <dimension ref="A1:G22"/>
  <sheetViews>
    <sheetView workbookViewId="0">
      <selection activeCell="B4" sqref="B4:D4"/>
    </sheetView>
  </sheetViews>
  <sheetFormatPr defaultColWidth="11" defaultRowHeight="15.75" x14ac:dyDescent="0.25"/>
  <cols>
    <col min="1" max="1" width="3.375" customWidth="1"/>
    <col min="2" max="2" width="3.875" customWidth="1"/>
    <col min="3" max="3" width="3.375" customWidth="1"/>
    <col min="4" max="4" width="41.625" customWidth="1"/>
  </cols>
  <sheetData>
    <row r="1" spans="1:7" ht="16.5" thickBot="1" x14ac:dyDescent="0.3"/>
    <row r="2" spans="1:7" ht="21" x14ac:dyDescent="0.25">
      <c r="A2" s="143"/>
      <c r="B2" s="163"/>
      <c r="C2" s="164"/>
      <c r="D2" s="164"/>
      <c r="E2" s="165"/>
      <c r="F2" s="165"/>
      <c r="G2" s="166"/>
    </row>
    <row r="3" spans="1:7" ht="15.75" customHeight="1" x14ac:dyDescent="0.25">
      <c r="A3" s="144"/>
      <c r="B3" s="169" t="str">
        <f>name</f>
        <v>Trade Safe (TraSa)</v>
      </c>
      <c r="C3" s="170"/>
      <c r="D3" s="170"/>
      <c r="E3" s="167"/>
      <c r="F3" s="167"/>
      <c r="G3" s="168"/>
    </row>
    <row r="4" spans="1:7" ht="15.75" customHeight="1" x14ac:dyDescent="0.25">
      <c r="A4" s="144"/>
      <c r="B4" s="171" t="str">
        <f>sol</f>
        <v>IESC-TraSa-2022-002</v>
      </c>
      <c r="C4" s="167"/>
      <c r="D4" s="167"/>
      <c r="E4" s="167"/>
      <c r="F4" s="167"/>
      <c r="G4" s="168"/>
    </row>
    <row r="5" spans="1:7" ht="26.25" customHeight="1" x14ac:dyDescent="0.25">
      <c r="A5" s="144"/>
      <c r="B5" s="172" t="s">
        <v>64</v>
      </c>
      <c r="C5" s="173"/>
      <c r="D5" s="173"/>
      <c r="E5" s="167"/>
      <c r="F5" s="167"/>
      <c r="G5" s="168"/>
    </row>
    <row r="6" spans="1:7" ht="18.75" customHeight="1" x14ac:dyDescent="0.25">
      <c r="A6" s="144"/>
      <c r="B6" s="171" t="s">
        <v>1</v>
      </c>
      <c r="C6" s="167"/>
      <c r="D6" s="167"/>
      <c r="E6" s="167"/>
      <c r="F6" s="167"/>
      <c r="G6" s="168"/>
    </row>
    <row r="7" spans="1:7" ht="19.5" thickBot="1" x14ac:dyDescent="0.35">
      <c r="A7" s="144"/>
      <c r="B7" s="174"/>
      <c r="C7" s="175"/>
      <c r="D7" s="175"/>
      <c r="E7" s="3"/>
      <c r="F7" s="3"/>
      <c r="G7" s="145"/>
    </row>
    <row r="8" spans="1:7" ht="31.5" x14ac:dyDescent="0.25">
      <c r="A8" s="144"/>
      <c r="B8" s="176" t="s">
        <v>8</v>
      </c>
      <c r="C8" s="177"/>
      <c r="D8" s="178"/>
      <c r="E8" s="7" t="s">
        <v>45</v>
      </c>
      <c r="F8" s="7" t="s">
        <v>46</v>
      </c>
      <c r="G8" s="146" t="s">
        <v>19</v>
      </c>
    </row>
    <row r="9" spans="1:7" x14ac:dyDescent="0.25">
      <c r="A9" s="147"/>
      <c r="B9" s="150"/>
      <c r="C9" s="30"/>
      <c r="D9" s="34"/>
      <c r="E9" s="35"/>
      <c r="F9" s="35"/>
      <c r="G9" s="27"/>
    </row>
    <row r="10" spans="1:7" x14ac:dyDescent="0.25">
      <c r="A10" s="144"/>
      <c r="B10" s="151" t="s">
        <v>10</v>
      </c>
      <c r="C10" s="12" t="s">
        <v>49</v>
      </c>
      <c r="D10" s="10"/>
      <c r="E10" s="33"/>
      <c r="F10" s="33"/>
      <c r="G10" s="26"/>
    </row>
    <row r="11" spans="1:7" x14ac:dyDescent="0.25">
      <c r="A11" s="144"/>
      <c r="B11" s="151"/>
      <c r="C11" s="9"/>
      <c r="D11" s="14"/>
      <c r="E11" s="33"/>
      <c r="F11" s="33"/>
      <c r="G11" s="26"/>
    </row>
    <row r="12" spans="1:7" x14ac:dyDescent="0.25">
      <c r="A12" s="144"/>
      <c r="B12" s="151"/>
      <c r="C12" s="9"/>
      <c r="D12" s="138">
        <f>'3. Detailed Budget'!E17</f>
        <v>0</v>
      </c>
      <c r="E12" s="90">
        <f>'3. Detailed Budget'!H17</f>
        <v>0</v>
      </c>
      <c r="F12" s="90">
        <f>'3. Detailed Budget'!K17</f>
        <v>0</v>
      </c>
      <c r="G12" s="91">
        <f>SUM(E12:F12)</f>
        <v>0</v>
      </c>
    </row>
    <row r="13" spans="1:7" x14ac:dyDescent="0.25">
      <c r="A13" s="144"/>
      <c r="B13" s="151"/>
      <c r="C13" s="9"/>
      <c r="D13" s="138">
        <f>'3. Detailed Budget'!E18</f>
        <v>0</v>
      </c>
      <c r="E13" s="90">
        <f>'3. Detailed Budget'!H18</f>
        <v>0</v>
      </c>
      <c r="F13" s="90">
        <f>'3. Detailed Budget'!K18</f>
        <v>0</v>
      </c>
      <c r="G13" s="91">
        <f t="shared" ref="G13:G15" si="0">SUM(E13:F13)</f>
        <v>0</v>
      </c>
    </row>
    <row r="14" spans="1:7" x14ac:dyDescent="0.25">
      <c r="A14" s="144"/>
      <c r="B14" s="151"/>
      <c r="C14" s="9"/>
      <c r="D14" s="138">
        <f>'3. Detailed Budget'!E19</f>
        <v>0</v>
      </c>
      <c r="E14" s="90">
        <f>'3. Detailed Budget'!H19</f>
        <v>0</v>
      </c>
      <c r="F14" s="90">
        <f>'3. Detailed Budget'!K19</f>
        <v>0</v>
      </c>
      <c r="G14" s="91">
        <f t="shared" si="0"/>
        <v>0</v>
      </c>
    </row>
    <row r="15" spans="1:7" x14ac:dyDescent="0.25">
      <c r="A15" s="144"/>
      <c r="B15" s="151"/>
      <c r="C15" s="9"/>
      <c r="D15" s="139">
        <f>Subcontractor!E15</f>
        <v>0</v>
      </c>
      <c r="E15" s="90">
        <f>Subcontractor!G15</f>
        <v>0</v>
      </c>
      <c r="F15" s="90">
        <f>Subcontractor!J15</f>
        <v>0</v>
      </c>
      <c r="G15" s="91">
        <f t="shared" si="0"/>
        <v>0</v>
      </c>
    </row>
    <row r="16" spans="1:7" x14ac:dyDescent="0.25">
      <c r="A16" s="144"/>
      <c r="B16" s="151"/>
      <c r="C16" s="9"/>
      <c r="D16" s="139">
        <f>Subcontractor!E16</f>
        <v>0</v>
      </c>
      <c r="E16" s="90">
        <f>Subcontractor!G16</f>
        <v>0</v>
      </c>
      <c r="F16" s="90">
        <f>Subcontractor!J16</f>
        <v>0</v>
      </c>
      <c r="G16" s="91">
        <f>SUM(E16:F16)</f>
        <v>0</v>
      </c>
    </row>
    <row r="17" spans="1:7" x14ac:dyDescent="0.25">
      <c r="A17" s="144"/>
      <c r="B17" s="151"/>
      <c r="C17" s="9"/>
      <c r="D17" s="139">
        <f>Subcontractor!E17</f>
        <v>0</v>
      </c>
      <c r="E17" s="90">
        <f>Subcontractor!G17</f>
        <v>0</v>
      </c>
      <c r="F17" s="90">
        <f>Subcontractor!J17</f>
        <v>0</v>
      </c>
      <c r="G17" s="91">
        <f>SUM(E17:F17)</f>
        <v>0</v>
      </c>
    </row>
    <row r="18" spans="1:7" x14ac:dyDescent="0.25">
      <c r="A18" s="144"/>
      <c r="B18" s="151"/>
      <c r="C18" s="9"/>
      <c r="D18" s="125"/>
      <c r="E18" s="90"/>
      <c r="F18" s="90"/>
      <c r="G18" s="91"/>
    </row>
    <row r="19" spans="1:7" x14ac:dyDescent="0.25">
      <c r="A19" s="144"/>
      <c r="B19" s="151" t="s">
        <v>11</v>
      </c>
      <c r="C19" s="179" t="s">
        <v>65</v>
      </c>
      <c r="D19" s="180"/>
      <c r="E19" s="90"/>
      <c r="F19" s="90"/>
      <c r="G19" s="91"/>
    </row>
    <row r="20" spans="1:7" x14ac:dyDescent="0.25">
      <c r="A20" s="144"/>
      <c r="B20" s="151"/>
      <c r="C20" s="9"/>
      <c r="D20" s="138">
        <f>'3. Detailed Budget'!E22</f>
        <v>0</v>
      </c>
      <c r="E20" s="90">
        <f>'3. Detailed Budget'!H22</f>
        <v>0</v>
      </c>
      <c r="F20" s="90">
        <f>'3. Detailed Budget'!K22</f>
        <v>0</v>
      </c>
      <c r="G20" s="91">
        <f>SUM(E20:F20)</f>
        <v>0</v>
      </c>
    </row>
    <row r="21" spans="1:7" ht="16.5" thickBot="1" x14ac:dyDescent="0.3">
      <c r="A21" s="144"/>
      <c r="B21" s="152"/>
      <c r="C21" s="12"/>
      <c r="D21" s="138">
        <f>'3. Detailed Budget'!E23</f>
        <v>0</v>
      </c>
      <c r="E21" s="90">
        <f>'3. Detailed Budget'!H23</f>
        <v>0</v>
      </c>
      <c r="F21" s="90">
        <f>'3. Detailed Budget'!K23</f>
        <v>0</v>
      </c>
      <c r="G21" s="91">
        <f>SUM(E21:F21)</f>
        <v>0</v>
      </c>
    </row>
    <row r="22" spans="1:7" ht="16.5" thickBot="1" x14ac:dyDescent="0.3">
      <c r="A22" s="148"/>
      <c r="B22" s="181" t="s">
        <v>20</v>
      </c>
      <c r="C22" s="182"/>
      <c r="D22" s="183"/>
      <c r="E22" s="92">
        <f>SUM(E10:E21)</f>
        <v>0</v>
      </c>
      <c r="F22" s="92">
        <f>SUM(F10:F21)</f>
        <v>0</v>
      </c>
      <c r="G22" s="93">
        <f>SUM(G10:G21)</f>
        <v>0</v>
      </c>
    </row>
  </sheetData>
  <mergeCells count="10">
    <mergeCell ref="B8:D8"/>
    <mergeCell ref="B7:D7"/>
    <mergeCell ref="C19:D19"/>
    <mergeCell ref="B22:D22"/>
    <mergeCell ref="B2:D2"/>
    <mergeCell ref="E2:G6"/>
    <mergeCell ref="B3:D3"/>
    <mergeCell ref="B4:D4"/>
    <mergeCell ref="B5:D5"/>
    <mergeCell ref="B6:D6"/>
  </mergeCells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5"/>
  </sheetPr>
  <dimension ref="A4:M83"/>
  <sheetViews>
    <sheetView topLeftCell="A43" zoomScale="92" zoomScaleNormal="92" workbookViewId="0">
      <selection activeCell="E46" sqref="E46"/>
    </sheetView>
  </sheetViews>
  <sheetFormatPr defaultColWidth="11" defaultRowHeight="15.75" x14ac:dyDescent="0.25"/>
  <cols>
    <col min="1" max="1" width="2.375" customWidth="1"/>
    <col min="2" max="2" width="3.875" customWidth="1"/>
    <col min="3" max="4" width="3.375" customWidth="1"/>
    <col min="5" max="5" width="57.5" customWidth="1"/>
    <col min="6" max="6" width="14.75" customWidth="1"/>
    <col min="7" max="7" width="12" bestFit="1" customWidth="1"/>
    <col min="8" max="8" width="10.875" bestFit="1" customWidth="1"/>
    <col min="9" max="9" width="13.875" customWidth="1"/>
    <col min="10" max="10" width="12" bestFit="1" customWidth="1"/>
    <col min="11" max="11" width="10.625" customWidth="1"/>
    <col min="12" max="12" width="15.625" customWidth="1"/>
    <col min="13" max="13" width="13.125" bestFit="1" customWidth="1"/>
  </cols>
  <sheetData>
    <row r="4" spans="1:13" ht="16.5" thickBot="1" x14ac:dyDescent="0.3"/>
    <row r="5" spans="1:13" ht="21.75" thickTop="1" x14ac:dyDescent="0.25">
      <c r="B5" s="199"/>
      <c r="C5" s="200"/>
      <c r="D5" s="200"/>
      <c r="E5" s="200"/>
      <c r="F5" s="126"/>
      <c r="G5" s="201"/>
      <c r="H5" s="201"/>
      <c r="I5" s="201"/>
      <c r="J5" s="201"/>
      <c r="K5" s="201"/>
      <c r="L5" s="201"/>
      <c r="M5" s="202"/>
    </row>
    <row r="6" spans="1:13" x14ac:dyDescent="0.25">
      <c r="B6" s="204" t="str">
        <f>name</f>
        <v>Trade Safe (TraSa)</v>
      </c>
      <c r="C6" s="170"/>
      <c r="D6" s="170"/>
      <c r="E6" s="170"/>
      <c r="F6" s="128"/>
      <c r="G6" s="167"/>
      <c r="H6" s="167"/>
      <c r="I6" s="167"/>
      <c r="J6" s="167"/>
      <c r="K6" s="167"/>
      <c r="L6" s="167"/>
      <c r="M6" s="203"/>
    </row>
    <row r="7" spans="1:13" x14ac:dyDescent="0.25">
      <c r="B7" s="205" t="str">
        <f>sol</f>
        <v>IESC-TraSa-2022-002</v>
      </c>
      <c r="C7" s="167"/>
      <c r="D7" s="167"/>
      <c r="E7" s="167"/>
      <c r="F7" s="127"/>
      <c r="G7" s="167"/>
      <c r="H7" s="167"/>
      <c r="I7" s="167"/>
      <c r="J7" s="167"/>
      <c r="K7" s="167"/>
      <c r="L7" s="167"/>
      <c r="M7" s="203"/>
    </row>
    <row r="8" spans="1:13" ht="26.25" x14ac:dyDescent="0.25">
      <c r="B8" s="206" t="s">
        <v>52</v>
      </c>
      <c r="C8" s="173"/>
      <c r="D8" s="173"/>
      <c r="E8" s="173"/>
      <c r="F8" s="129"/>
      <c r="G8" s="167"/>
      <c r="H8" s="167"/>
      <c r="I8" s="167"/>
      <c r="J8" s="167"/>
      <c r="K8" s="167"/>
      <c r="L8" s="167"/>
      <c r="M8" s="203"/>
    </row>
    <row r="9" spans="1:13" x14ac:dyDescent="0.25">
      <c r="B9" s="205" t="s">
        <v>1</v>
      </c>
      <c r="C9" s="167"/>
      <c r="D9" s="167"/>
      <c r="E9" s="167"/>
      <c r="F9" s="127"/>
      <c r="G9" s="167"/>
      <c r="H9" s="167"/>
      <c r="I9" s="167"/>
      <c r="J9" s="167"/>
      <c r="K9" s="167"/>
      <c r="L9" s="167"/>
      <c r="M9" s="203"/>
    </row>
    <row r="10" spans="1:13" ht="19.5" thickBot="1" x14ac:dyDescent="0.35">
      <c r="B10" s="198"/>
      <c r="C10" s="175"/>
      <c r="D10" s="175"/>
      <c r="E10" s="175"/>
      <c r="F10" s="130"/>
      <c r="G10" s="3"/>
      <c r="H10" s="3"/>
      <c r="I10" s="3"/>
      <c r="J10" s="3"/>
      <c r="K10" s="3"/>
      <c r="L10" s="3"/>
      <c r="M10" s="4"/>
    </row>
    <row r="11" spans="1:13" x14ac:dyDescent="0.25">
      <c r="B11" s="192" t="s">
        <v>8</v>
      </c>
      <c r="C11" s="161"/>
      <c r="D11" s="161"/>
      <c r="E11" s="161"/>
      <c r="F11" s="190" t="s">
        <v>72</v>
      </c>
      <c r="G11" s="195" t="s">
        <v>45</v>
      </c>
      <c r="H11" s="196"/>
      <c r="I11" s="197"/>
      <c r="J11" s="195" t="s">
        <v>47</v>
      </c>
      <c r="K11" s="196"/>
      <c r="L11" s="197"/>
      <c r="M11" s="190" t="s">
        <v>21</v>
      </c>
    </row>
    <row r="12" spans="1:13" x14ac:dyDescent="0.25">
      <c r="B12" s="193"/>
      <c r="C12" s="194"/>
      <c r="D12" s="194"/>
      <c r="E12" s="194"/>
      <c r="F12" s="191"/>
      <c r="G12" s="38" t="s">
        <v>22</v>
      </c>
      <c r="H12" s="39" t="s">
        <v>23</v>
      </c>
      <c r="I12" s="40" t="s">
        <v>21</v>
      </c>
      <c r="J12" s="38" t="s">
        <v>22</v>
      </c>
      <c r="K12" s="39" t="s">
        <v>23</v>
      </c>
      <c r="L12" s="40" t="s">
        <v>21</v>
      </c>
      <c r="M12" s="191"/>
    </row>
    <row r="13" spans="1:13" x14ac:dyDescent="0.25">
      <c r="A13" s="28"/>
      <c r="B13" s="29"/>
      <c r="C13" s="30"/>
      <c r="D13" s="30"/>
      <c r="E13" s="31"/>
      <c r="F13" s="34"/>
      <c r="G13" s="50"/>
      <c r="H13" s="51"/>
      <c r="I13" s="52"/>
      <c r="J13" s="50"/>
      <c r="K13" s="51"/>
      <c r="L13" s="52"/>
      <c r="M13" s="53"/>
    </row>
    <row r="14" spans="1:13" x14ac:dyDescent="0.25">
      <c r="A14" s="16"/>
      <c r="B14" s="11" t="s">
        <v>10</v>
      </c>
      <c r="D14" s="12" t="s">
        <v>24</v>
      </c>
      <c r="E14" s="22"/>
      <c r="F14" s="16"/>
      <c r="G14" s="54"/>
      <c r="H14" s="55"/>
      <c r="I14" s="56"/>
      <c r="J14" s="54"/>
      <c r="K14" s="55"/>
      <c r="L14" s="56"/>
      <c r="M14" s="48"/>
    </row>
    <row r="15" spans="1:13" x14ac:dyDescent="0.25">
      <c r="A15" s="16"/>
      <c r="B15" s="11"/>
      <c r="C15" s="9"/>
      <c r="D15" s="9"/>
      <c r="E15" s="23"/>
      <c r="F15" s="12"/>
      <c r="G15" s="54"/>
      <c r="H15" s="55"/>
      <c r="I15" s="56"/>
      <c r="J15" s="54"/>
      <c r="K15" s="55"/>
      <c r="L15" s="56"/>
      <c r="M15" s="48"/>
    </row>
    <row r="16" spans="1:13" x14ac:dyDescent="0.25">
      <c r="A16" s="16"/>
      <c r="B16" s="11"/>
      <c r="C16" s="13" t="s">
        <v>25</v>
      </c>
      <c r="D16" s="13"/>
      <c r="E16" s="23" t="str">
        <f>'2. Level of Effort'!C10</f>
        <v>Evaluation Team</v>
      </c>
      <c r="F16" s="12"/>
      <c r="G16" s="54"/>
      <c r="H16" s="55"/>
      <c r="I16" s="56"/>
      <c r="J16" s="54"/>
      <c r="K16" s="55"/>
      <c r="L16" s="56"/>
      <c r="M16" s="48"/>
    </row>
    <row r="17" spans="1:13" x14ac:dyDescent="0.25">
      <c r="A17" s="16"/>
      <c r="B17" s="11"/>
      <c r="C17" s="13"/>
      <c r="D17" s="13"/>
      <c r="E17" s="135"/>
      <c r="F17" s="140"/>
      <c r="G17" s="85">
        <v>0</v>
      </c>
      <c r="H17" s="80">
        <v>0</v>
      </c>
      <c r="I17" s="81">
        <f>H17*G17</f>
        <v>0</v>
      </c>
      <c r="J17" s="85">
        <v>0</v>
      </c>
      <c r="K17" s="80">
        <v>0</v>
      </c>
      <c r="L17" s="81">
        <f>K17*J17</f>
        <v>0</v>
      </c>
      <c r="M17" s="82">
        <f>I17+L17</f>
        <v>0</v>
      </c>
    </row>
    <row r="18" spans="1:13" x14ac:dyDescent="0.25">
      <c r="A18" s="16"/>
      <c r="B18" s="11"/>
      <c r="C18" s="13"/>
      <c r="D18" s="13"/>
      <c r="E18" s="135"/>
      <c r="F18" s="140"/>
      <c r="G18" s="85">
        <v>0</v>
      </c>
      <c r="H18" s="80">
        <v>0</v>
      </c>
      <c r="I18" s="81">
        <f>H18*G18</f>
        <v>0</v>
      </c>
      <c r="J18" s="85">
        <v>0</v>
      </c>
      <c r="K18" s="80">
        <v>0</v>
      </c>
      <c r="L18" s="81">
        <f>K18*J18</f>
        <v>0</v>
      </c>
      <c r="M18" s="82">
        <f t="shared" ref="M18:M24" si="0">I18+L18</f>
        <v>0</v>
      </c>
    </row>
    <row r="19" spans="1:13" x14ac:dyDescent="0.25">
      <c r="A19" s="16"/>
      <c r="B19" s="11"/>
      <c r="C19" s="13"/>
      <c r="D19" s="13"/>
      <c r="E19" s="135"/>
      <c r="F19" s="140"/>
      <c r="G19" s="85">
        <v>0</v>
      </c>
      <c r="H19" s="80">
        <v>0</v>
      </c>
      <c r="I19" s="81">
        <f>H19*G19</f>
        <v>0</v>
      </c>
      <c r="J19" s="85">
        <v>0</v>
      </c>
      <c r="K19" s="80">
        <v>0</v>
      </c>
      <c r="L19" s="81">
        <f>K19*J19</f>
        <v>0</v>
      </c>
      <c r="M19" s="82">
        <f t="shared" si="0"/>
        <v>0</v>
      </c>
    </row>
    <row r="20" spans="1:13" x14ac:dyDescent="0.25">
      <c r="A20" s="16"/>
      <c r="B20" s="11"/>
      <c r="C20" s="13"/>
      <c r="D20" s="13"/>
      <c r="E20" s="83" t="s">
        <v>68</v>
      </c>
      <c r="F20" s="141"/>
      <c r="G20" s="85"/>
      <c r="H20" s="80"/>
      <c r="I20" s="56">
        <f>SUM(I17:I19)</f>
        <v>0</v>
      </c>
      <c r="J20" s="85"/>
      <c r="K20" s="80"/>
      <c r="L20" s="56">
        <f>SUM(L17:L19)</f>
        <v>0</v>
      </c>
      <c r="M20" s="82">
        <f t="shared" si="0"/>
        <v>0</v>
      </c>
    </row>
    <row r="21" spans="1:13" x14ac:dyDescent="0.25">
      <c r="A21" s="16"/>
      <c r="B21" s="11"/>
      <c r="C21" s="134" t="s">
        <v>26</v>
      </c>
      <c r="D21" s="9"/>
      <c r="E21" s="133" t="s">
        <v>67</v>
      </c>
      <c r="F21" s="142"/>
      <c r="G21" s="54"/>
      <c r="H21" s="55"/>
      <c r="I21" s="56"/>
      <c r="J21" s="54"/>
      <c r="K21" s="55"/>
      <c r="L21" s="56"/>
      <c r="M21" s="82"/>
    </row>
    <row r="22" spans="1:13" x14ac:dyDescent="0.25">
      <c r="A22" s="16"/>
      <c r="B22" s="11"/>
      <c r="C22" s="9"/>
      <c r="D22" s="9"/>
      <c r="E22" s="135"/>
      <c r="F22" s="142"/>
      <c r="G22" s="86">
        <v>0</v>
      </c>
      <c r="H22" s="80">
        <v>0</v>
      </c>
      <c r="I22" s="81">
        <f>H22*G22</f>
        <v>0</v>
      </c>
      <c r="J22" s="124">
        <v>0</v>
      </c>
      <c r="K22" s="80">
        <v>0</v>
      </c>
      <c r="L22" s="81">
        <f>K22*J22</f>
        <v>0</v>
      </c>
      <c r="M22" s="82">
        <f t="shared" si="0"/>
        <v>0</v>
      </c>
    </row>
    <row r="23" spans="1:13" x14ac:dyDescent="0.25">
      <c r="A23" s="16"/>
      <c r="B23" s="11"/>
      <c r="C23" s="9"/>
      <c r="D23" s="9"/>
      <c r="E23" s="135"/>
      <c r="F23" s="140"/>
      <c r="G23" s="86">
        <v>0</v>
      </c>
      <c r="H23" s="80">
        <v>0</v>
      </c>
      <c r="I23" s="81">
        <f>H23*G23</f>
        <v>0</v>
      </c>
      <c r="J23" s="86">
        <v>0</v>
      </c>
      <c r="K23" s="80">
        <v>0</v>
      </c>
      <c r="L23" s="81">
        <f>K23*J23</f>
        <v>0</v>
      </c>
      <c r="M23" s="82">
        <f t="shared" si="0"/>
        <v>0</v>
      </c>
    </row>
    <row r="24" spans="1:13" x14ac:dyDescent="0.25">
      <c r="A24" s="16"/>
      <c r="B24" s="11"/>
      <c r="C24" s="9"/>
      <c r="D24" s="9"/>
      <c r="E24" s="83" t="s">
        <v>69</v>
      </c>
      <c r="F24" s="141"/>
      <c r="G24" s="87"/>
      <c r="H24" s="55"/>
      <c r="I24" s="56">
        <f>SUM(I22:I23)</f>
        <v>0</v>
      </c>
      <c r="J24" s="54"/>
      <c r="K24" s="55"/>
      <c r="L24" s="56">
        <f>SUM(L22:L23)</f>
        <v>0</v>
      </c>
      <c r="M24" s="82">
        <f t="shared" si="0"/>
        <v>0</v>
      </c>
    </row>
    <row r="25" spans="1:13" x14ac:dyDescent="0.25">
      <c r="A25" s="16"/>
      <c r="B25" s="11"/>
      <c r="C25" s="9"/>
      <c r="D25" s="9"/>
      <c r="E25" s="83"/>
      <c r="F25" s="141"/>
      <c r="G25" s="86"/>
      <c r="H25" s="80"/>
      <c r="I25" s="81"/>
      <c r="J25" s="86"/>
      <c r="K25" s="80"/>
      <c r="L25" s="81"/>
      <c r="M25" s="82"/>
    </row>
    <row r="26" spans="1:13" x14ac:dyDescent="0.25">
      <c r="A26" s="184" t="s">
        <v>29</v>
      </c>
      <c r="B26" s="185"/>
      <c r="C26" s="185"/>
      <c r="D26" s="185"/>
      <c r="E26" s="186"/>
      <c r="F26" s="131"/>
      <c r="G26" s="97">
        <f>SUM(G17:G25)</f>
        <v>0</v>
      </c>
      <c r="H26" s="58"/>
      <c r="I26" s="59">
        <f>I24+I17</f>
        <v>0</v>
      </c>
      <c r="J26" s="97">
        <f>SUM(J17:J25)</f>
        <v>0</v>
      </c>
      <c r="K26" s="58"/>
      <c r="L26" s="59">
        <f>L24+L17</f>
        <v>0</v>
      </c>
      <c r="M26" s="60">
        <f>L26+I26</f>
        <v>0</v>
      </c>
    </row>
    <row r="27" spans="1:13" x14ac:dyDescent="0.25">
      <c r="A27" s="15"/>
      <c r="B27" s="15"/>
      <c r="C27" s="15"/>
      <c r="D27" s="15"/>
      <c r="E27" s="25"/>
      <c r="F27" s="14"/>
      <c r="G27" s="54"/>
      <c r="H27" s="55"/>
      <c r="I27" s="56"/>
      <c r="J27" s="54"/>
      <c r="K27" s="55"/>
      <c r="L27" s="56"/>
      <c r="M27" s="48"/>
    </row>
    <row r="28" spans="1:13" x14ac:dyDescent="0.25">
      <c r="A28" s="15"/>
      <c r="B28" s="17" t="s">
        <v>11</v>
      </c>
      <c r="D28" s="18" t="s">
        <v>30</v>
      </c>
      <c r="E28" s="22"/>
      <c r="F28" s="16"/>
      <c r="G28" s="54"/>
      <c r="H28" s="55"/>
      <c r="I28" s="56"/>
      <c r="J28" s="54"/>
      <c r="K28" s="55"/>
      <c r="L28" s="56"/>
      <c r="M28" s="48"/>
    </row>
    <row r="29" spans="1:13" x14ac:dyDescent="0.25">
      <c r="A29" s="15"/>
      <c r="B29" s="17"/>
      <c r="D29" s="18"/>
      <c r="E29" s="22"/>
      <c r="F29" s="16"/>
      <c r="G29" s="54"/>
      <c r="H29" s="55"/>
      <c r="I29" s="56"/>
      <c r="J29" s="54"/>
      <c r="K29" s="55"/>
      <c r="L29" s="56"/>
      <c r="M29" s="48"/>
    </row>
    <row r="30" spans="1:13" x14ac:dyDescent="0.25">
      <c r="A30" s="15"/>
      <c r="B30" s="17"/>
      <c r="C30" s="15" t="s">
        <v>25</v>
      </c>
      <c r="D30" s="15"/>
      <c r="E30" s="24" t="str">
        <f>E21</f>
        <v>HQ Technical Staff</v>
      </c>
      <c r="F30" s="13"/>
      <c r="G30" s="54">
        <f>I24</f>
        <v>0</v>
      </c>
      <c r="H30" s="84">
        <f>Parameters!$B$9</f>
        <v>0</v>
      </c>
      <c r="I30" s="56">
        <f>H30*G30</f>
        <v>0</v>
      </c>
      <c r="J30" s="54">
        <f>L24</f>
        <v>0</v>
      </c>
      <c r="K30" s="84">
        <f>Parameters!$B$9</f>
        <v>0</v>
      </c>
      <c r="L30" s="56">
        <f>K30*J30</f>
        <v>0</v>
      </c>
      <c r="M30" s="48">
        <f>L30+I30</f>
        <v>0</v>
      </c>
    </row>
    <row r="31" spans="1:13" x14ac:dyDescent="0.25">
      <c r="A31" s="15"/>
      <c r="B31" s="17"/>
      <c r="C31" s="15"/>
      <c r="D31" s="15"/>
      <c r="E31" s="24"/>
      <c r="F31" s="13"/>
      <c r="G31" s="54"/>
      <c r="H31" s="55"/>
      <c r="I31" s="56"/>
      <c r="J31" s="54"/>
      <c r="K31" s="55"/>
      <c r="L31" s="56"/>
      <c r="M31" s="48"/>
    </row>
    <row r="32" spans="1:13" s="20" customFormat="1" x14ac:dyDescent="0.25">
      <c r="A32" s="184" t="s">
        <v>31</v>
      </c>
      <c r="B32" s="185"/>
      <c r="C32" s="185"/>
      <c r="D32" s="185"/>
      <c r="E32" s="186"/>
      <c r="F32" s="131"/>
      <c r="G32" s="61"/>
      <c r="H32" s="62"/>
      <c r="I32" s="63">
        <f>SUM(I30:I31)</f>
        <v>0</v>
      </c>
      <c r="J32" s="61"/>
      <c r="K32" s="62"/>
      <c r="L32" s="63">
        <f>SUM(L30:L31)</f>
        <v>0</v>
      </c>
      <c r="M32" s="60">
        <f>L32+I32</f>
        <v>0</v>
      </c>
    </row>
    <row r="33" spans="1:13" x14ac:dyDescent="0.25">
      <c r="A33" s="16"/>
      <c r="B33" s="16"/>
      <c r="C33" s="16"/>
      <c r="D33" s="16"/>
      <c r="E33" s="22"/>
      <c r="F33" s="16"/>
      <c r="G33" s="64"/>
      <c r="H33" s="65"/>
      <c r="I33" s="66"/>
      <c r="J33" s="64"/>
      <c r="K33" s="65"/>
      <c r="L33" s="66"/>
      <c r="M33" s="67"/>
    </row>
    <row r="34" spans="1:13" x14ac:dyDescent="0.25">
      <c r="A34" s="16"/>
      <c r="B34" s="17" t="s">
        <v>12</v>
      </c>
      <c r="D34" s="18" t="s">
        <v>32</v>
      </c>
      <c r="E34" s="22"/>
      <c r="F34" s="16"/>
      <c r="G34" s="64"/>
      <c r="H34" s="65"/>
      <c r="I34" s="66"/>
      <c r="J34" s="64"/>
      <c r="K34" s="65"/>
      <c r="L34" s="66"/>
      <c r="M34" s="67"/>
    </row>
    <row r="35" spans="1:13" x14ac:dyDescent="0.25">
      <c r="A35" s="16"/>
      <c r="B35" s="17"/>
      <c r="D35" s="18"/>
      <c r="E35" s="22"/>
      <c r="F35" s="16"/>
      <c r="G35" s="64"/>
      <c r="H35" s="65"/>
      <c r="I35" s="66"/>
      <c r="J35" s="64"/>
      <c r="K35" s="65"/>
      <c r="L35" s="66"/>
      <c r="M35" s="67"/>
    </row>
    <row r="36" spans="1:13" x14ac:dyDescent="0.25">
      <c r="A36" s="16"/>
      <c r="B36" s="16"/>
      <c r="C36" s="16" t="s">
        <v>25</v>
      </c>
      <c r="D36" s="16"/>
      <c r="E36" s="216" t="s">
        <v>73</v>
      </c>
      <c r="F36" s="16"/>
      <c r="G36" s="86">
        <v>0</v>
      </c>
      <c r="H36" s="80">
        <v>0</v>
      </c>
      <c r="I36" s="81">
        <f t="shared" ref="I36:I41" si="1">H36*G36</f>
        <v>0</v>
      </c>
      <c r="J36" s="86">
        <v>0</v>
      </c>
      <c r="K36" s="80">
        <v>0</v>
      </c>
      <c r="L36" s="81">
        <f t="shared" ref="L36:L41" si="2">K36*J36</f>
        <v>0</v>
      </c>
      <c r="M36" s="74">
        <f t="shared" ref="M36:M41" si="3">L36+I36</f>
        <v>0</v>
      </c>
    </row>
    <row r="37" spans="1:13" x14ac:dyDescent="0.25">
      <c r="A37" s="16"/>
      <c r="B37" s="16"/>
      <c r="C37" s="16" t="s">
        <v>26</v>
      </c>
      <c r="D37" s="16"/>
      <c r="E37" s="216" t="s">
        <v>74</v>
      </c>
      <c r="F37" s="16"/>
      <c r="G37" s="86">
        <v>0</v>
      </c>
      <c r="H37" s="80">
        <v>0</v>
      </c>
      <c r="I37" s="81">
        <f t="shared" si="1"/>
        <v>0</v>
      </c>
      <c r="J37" s="86">
        <v>0</v>
      </c>
      <c r="K37" s="80">
        <v>0</v>
      </c>
      <c r="L37" s="81">
        <f t="shared" si="2"/>
        <v>0</v>
      </c>
      <c r="M37" s="74">
        <f t="shared" si="3"/>
        <v>0</v>
      </c>
    </row>
    <row r="38" spans="1:13" x14ac:dyDescent="0.25">
      <c r="A38" s="16"/>
      <c r="B38" s="16"/>
      <c r="C38" s="16" t="s">
        <v>27</v>
      </c>
      <c r="D38" s="16"/>
      <c r="E38" s="216" t="s">
        <v>76</v>
      </c>
      <c r="F38" s="16"/>
      <c r="G38" s="86">
        <v>0</v>
      </c>
      <c r="H38" s="80">
        <v>0</v>
      </c>
      <c r="I38" s="81">
        <f t="shared" si="1"/>
        <v>0</v>
      </c>
      <c r="J38" s="86">
        <v>0</v>
      </c>
      <c r="K38" s="80">
        <v>0</v>
      </c>
      <c r="L38" s="81">
        <f t="shared" si="2"/>
        <v>0</v>
      </c>
      <c r="M38" s="74">
        <f t="shared" si="3"/>
        <v>0</v>
      </c>
    </row>
    <row r="39" spans="1:13" x14ac:dyDescent="0.25">
      <c r="A39" s="16"/>
      <c r="B39" s="16"/>
      <c r="C39" s="16" t="s">
        <v>28</v>
      </c>
      <c r="D39" s="16"/>
      <c r="E39" s="216" t="s">
        <v>77</v>
      </c>
      <c r="F39" s="16"/>
      <c r="G39" s="86">
        <v>0</v>
      </c>
      <c r="H39" s="80">
        <v>0</v>
      </c>
      <c r="I39" s="81">
        <f t="shared" si="1"/>
        <v>0</v>
      </c>
      <c r="J39" s="86">
        <v>0</v>
      </c>
      <c r="K39" s="80">
        <v>0</v>
      </c>
      <c r="L39" s="81">
        <f t="shared" si="2"/>
        <v>0</v>
      </c>
      <c r="M39" s="74">
        <f t="shared" si="3"/>
        <v>0</v>
      </c>
    </row>
    <row r="40" spans="1:13" x14ac:dyDescent="0.25">
      <c r="A40" s="16"/>
      <c r="B40" s="16"/>
      <c r="C40" s="96" t="s">
        <v>60</v>
      </c>
      <c r="D40" s="16"/>
      <c r="E40" s="216" t="s">
        <v>75</v>
      </c>
      <c r="F40" s="16"/>
      <c r="G40" s="86">
        <v>0</v>
      </c>
      <c r="H40" s="80">
        <v>0</v>
      </c>
      <c r="I40" s="81">
        <f t="shared" si="1"/>
        <v>0</v>
      </c>
      <c r="J40" s="86">
        <v>0</v>
      </c>
      <c r="K40" s="80">
        <v>0</v>
      </c>
      <c r="L40" s="81">
        <f t="shared" si="2"/>
        <v>0</v>
      </c>
      <c r="M40" s="74">
        <f t="shared" si="3"/>
        <v>0</v>
      </c>
    </row>
    <row r="41" spans="1:13" x14ac:dyDescent="0.25">
      <c r="A41" s="16"/>
      <c r="B41" s="16"/>
      <c r="C41" s="96" t="s">
        <v>61</v>
      </c>
      <c r="D41" s="16"/>
      <c r="E41" s="22"/>
      <c r="F41" s="16"/>
      <c r="G41" s="86">
        <v>0</v>
      </c>
      <c r="H41" s="80">
        <v>0</v>
      </c>
      <c r="I41" s="81">
        <f t="shared" si="1"/>
        <v>0</v>
      </c>
      <c r="J41" s="86">
        <v>0</v>
      </c>
      <c r="K41" s="80">
        <v>0</v>
      </c>
      <c r="L41" s="81">
        <f t="shared" si="2"/>
        <v>0</v>
      </c>
      <c r="M41" s="74">
        <f t="shared" si="3"/>
        <v>0</v>
      </c>
    </row>
    <row r="42" spans="1:13" x14ac:dyDescent="0.25">
      <c r="A42" s="16"/>
      <c r="B42" s="16"/>
      <c r="C42" s="16"/>
      <c r="D42" s="16"/>
      <c r="E42" s="22"/>
      <c r="F42" s="16"/>
      <c r="G42" s="64"/>
      <c r="H42" s="65"/>
      <c r="I42" s="66"/>
      <c r="J42" s="64"/>
      <c r="K42" s="65"/>
      <c r="L42" s="66"/>
      <c r="M42" s="67"/>
    </row>
    <row r="43" spans="1:13" s="20" customFormat="1" x14ac:dyDescent="0.25">
      <c r="A43" s="184" t="s">
        <v>33</v>
      </c>
      <c r="B43" s="185"/>
      <c r="C43" s="185"/>
      <c r="D43" s="185"/>
      <c r="E43" s="186"/>
      <c r="F43" s="131"/>
      <c r="G43" s="61"/>
      <c r="H43" s="62"/>
      <c r="I43" s="63">
        <f>SUM(I34:I42)</f>
        <v>0</v>
      </c>
      <c r="J43" s="61"/>
      <c r="K43" s="62"/>
      <c r="L43" s="63">
        <f>SUM(L36:L42)</f>
        <v>0</v>
      </c>
      <c r="M43" s="60">
        <f>L43+I43</f>
        <v>0</v>
      </c>
    </row>
    <row r="44" spans="1:13" x14ac:dyDescent="0.25">
      <c r="A44" s="16"/>
      <c r="B44" s="16"/>
      <c r="C44" s="16"/>
      <c r="D44" s="16"/>
      <c r="E44" s="22"/>
      <c r="F44" s="16"/>
      <c r="G44" s="64"/>
      <c r="H44" s="65"/>
      <c r="I44" s="66"/>
      <c r="J44" s="64"/>
      <c r="K44" s="65"/>
      <c r="L44" s="66"/>
      <c r="M44" s="67"/>
    </row>
    <row r="45" spans="1:13" x14ac:dyDescent="0.25">
      <c r="A45" s="16"/>
      <c r="B45" s="17" t="s">
        <v>13</v>
      </c>
      <c r="C45" s="16"/>
      <c r="D45" s="18" t="s">
        <v>34</v>
      </c>
      <c r="E45" s="22"/>
      <c r="F45" s="16"/>
      <c r="G45" s="64"/>
      <c r="H45" s="65"/>
      <c r="I45" s="66"/>
      <c r="J45" s="64"/>
      <c r="K45" s="65"/>
      <c r="L45" s="66"/>
      <c r="M45" s="67"/>
    </row>
    <row r="46" spans="1:13" x14ac:dyDescent="0.25">
      <c r="A46" s="16"/>
      <c r="B46" s="16"/>
      <c r="C46" s="16" t="s">
        <v>25</v>
      </c>
      <c r="D46" s="16"/>
      <c r="E46" s="216"/>
      <c r="F46" s="16"/>
      <c r="G46" s="64"/>
      <c r="H46" s="65"/>
      <c r="I46" s="121">
        <f>H46*G46</f>
        <v>0</v>
      </c>
      <c r="J46" s="136"/>
      <c r="K46" s="120"/>
      <c r="L46" s="121">
        <f>K46*J46</f>
        <v>0</v>
      </c>
      <c r="M46" s="122">
        <f>L46+I46</f>
        <v>0</v>
      </c>
    </row>
    <row r="47" spans="1:13" x14ac:dyDescent="0.25">
      <c r="A47" s="16"/>
      <c r="B47" s="16"/>
      <c r="C47" s="16" t="s">
        <v>26</v>
      </c>
      <c r="D47" s="16"/>
      <c r="E47" s="22"/>
      <c r="F47" s="16"/>
      <c r="G47" s="64"/>
      <c r="H47" s="65"/>
      <c r="I47" s="121">
        <f t="shared" ref="I47:I49" si="4">H47*G47</f>
        <v>0</v>
      </c>
      <c r="J47" s="136"/>
      <c r="K47" s="120"/>
      <c r="L47" s="121">
        <f t="shared" ref="L47:L49" si="5">K47*J47</f>
        <v>0</v>
      </c>
      <c r="M47" s="122">
        <f t="shared" ref="M47:M49" si="6">L47+I47</f>
        <v>0</v>
      </c>
    </row>
    <row r="48" spans="1:13" x14ac:dyDescent="0.25">
      <c r="A48" s="16"/>
      <c r="B48" s="16"/>
      <c r="C48" s="16" t="s">
        <v>27</v>
      </c>
      <c r="D48" s="16"/>
      <c r="E48" s="22"/>
      <c r="F48" s="16"/>
      <c r="G48" s="64"/>
      <c r="H48" s="65"/>
      <c r="I48" s="121">
        <f t="shared" si="4"/>
        <v>0</v>
      </c>
      <c r="J48" s="136"/>
      <c r="K48" s="120"/>
      <c r="L48" s="121">
        <f t="shared" si="5"/>
        <v>0</v>
      </c>
      <c r="M48" s="122">
        <f t="shared" si="6"/>
        <v>0</v>
      </c>
    </row>
    <row r="49" spans="1:13" x14ac:dyDescent="0.25">
      <c r="A49" s="16"/>
      <c r="B49" s="16"/>
      <c r="C49" s="16" t="s">
        <v>28</v>
      </c>
      <c r="D49" s="16"/>
      <c r="E49" s="22"/>
      <c r="F49" s="16"/>
      <c r="G49" s="64"/>
      <c r="H49" s="65"/>
      <c r="I49" s="121">
        <f t="shared" si="4"/>
        <v>0</v>
      </c>
      <c r="J49" s="136"/>
      <c r="K49" s="120"/>
      <c r="L49" s="121">
        <f t="shared" si="5"/>
        <v>0</v>
      </c>
      <c r="M49" s="122">
        <f t="shared" si="6"/>
        <v>0</v>
      </c>
    </row>
    <row r="50" spans="1:13" x14ac:dyDescent="0.25">
      <c r="A50" s="16"/>
      <c r="B50" s="16"/>
      <c r="C50" s="16"/>
      <c r="D50" s="16"/>
      <c r="E50" s="22"/>
      <c r="F50" s="16"/>
      <c r="G50" s="71"/>
      <c r="H50" s="72"/>
      <c r="I50" s="121"/>
      <c r="J50" s="136"/>
      <c r="K50" s="120"/>
      <c r="L50" s="121"/>
      <c r="M50" s="122"/>
    </row>
    <row r="51" spans="1:13" s="20" customFormat="1" x14ac:dyDescent="0.25">
      <c r="A51" s="184" t="s">
        <v>35</v>
      </c>
      <c r="B51" s="185"/>
      <c r="C51" s="185"/>
      <c r="D51" s="185"/>
      <c r="E51" s="186"/>
      <c r="F51" s="131"/>
      <c r="G51" s="61"/>
      <c r="H51" s="62"/>
      <c r="I51" s="63">
        <f>SUM(I46:I50)</f>
        <v>0</v>
      </c>
      <c r="J51" s="61"/>
      <c r="K51" s="62"/>
      <c r="L51" s="63">
        <f>SUM(L46:L50)</f>
        <v>0</v>
      </c>
      <c r="M51" s="60">
        <f>L51+I51</f>
        <v>0</v>
      </c>
    </row>
    <row r="52" spans="1:13" x14ac:dyDescent="0.25">
      <c r="A52" s="16"/>
      <c r="B52" s="16"/>
      <c r="C52" s="16"/>
      <c r="D52" s="16"/>
      <c r="E52" s="22"/>
      <c r="F52" s="16"/>
      <c r="G52" s="64"/>
      <c r="H52" s="65"/>
      <c r="I52" s="66"/>
      <c r="J52" s="64"/>
      <c r="K52" s="65"/>
      <c r="L52" s="66"/>
      <c r="M52" s="67"/>
    </row>
    <row r="53" spans="1:13" x14ac:dyDescent="0.25">
      <c r="A53" s="16"/>
      <c r="B53" s="17" t="s">
        <v>14</v>
      </c>
      <c r="C53" s="16"/>
      <c r="D53" s="18" t="s">
        <v>36</v>
      </c>
      <c r="E53" s="22"/>
      <c r="F53" s="16"/>
      <c r="G53" s="64"/>
      <c r="H53" s="65"/>
      <c r="I53" s="66"/>
      <c r="J53" s="64"/>
      <c r="K53" s="65"/>
      <c r="L53" s="66"/>
      <c r="M53" s="67"/>
    </row>
    <row r="54" spans="1:13" x14ac:dyDescent="0.25">
      <c r="A54" s="16"/>
      <c r="B54" s="17"/>
      <c r="C54" s="16"/>
      <c r="D54" s="18"/>
      <c r="E54" s="22"/>
      <c r="F54" s="16"/>
      <c r="G54" s="64"/>
      <c r="H54" s="65"/>
      <c r="I54" s="66"/>
      <c r="J54" s="64"/>
      <c r="K54" s="65"/>
      <c r="L54" s="66"/>
      <c r="M54" s="67"/>
    </row>
    <row r="55" spans="1:13" x14ac:dyDescent="0.25">
      <c r="A55" s="16"/>
      <c r="B55" s="17"/>
      <c r="C55" s="16" t="s">
        <v>25</v>
      </c>
      <c r="D55" s="16"/>
      <c r="E55" s="216"/>
      <c r="F55" s="16"/>
      <c r="G55" s="64"/>
      <c r="H55" s="65"/>
      <c r="I55" s="121">
        <f>H55*G55</f>
        <v>0</v>
      </c>
      <c r="J55" s="136"/>
      <c r="K55" s="120"/>
      <c r="L55" s="121">
        <f>K55*J55</f>
        <v>0</v>
      </c>
      <c r="M55" s="122">
        <f>L55+I55</f>
        <v>0</v>
      </c>
    </row>
    <row r="56" spans="1:13" x14ac:dyDescent="0.25">
      <c r="A56" s="16"/>
      <c r="B56" s="17"/>
      <c r="C56" s="16" t="s">
        <v>26</v>
      </c>
      <c r="D56" s="16"/>
      <c r="E56" s="216"/>
      <c r="F56" s="16"/>
      <c r="G56" s="64"/>
      <c r="H56" s="65"/>
      <c r="I56" s="121">
        <f t="shared" ref="I56:I58" si="7">H56*G56</f>
        <v>0</v>
      </c>
      <c r="J56" s="136"/>
      <c r="K56" s="120"/>
      <c r="L56" s="121">
        <f t="shared" ref="L56:L58" si="8">K56*J56</f>
        <v>0</v>
      </c>
      <c r="M56" s="122">
        <f t="shared" ref="M56:M58" si="9">L56+I56</f>
        <v>0</v>
      </c>
    </row>
    <row r="57" spans="1:13" x14ac:dyDescent="0.25">
      <c r="A57" s="16"/>
      <c r="B57" s="17"/>
      <c r="C57" s="16" t="s">
        <v>27</v>
      </c>
      <c r="D57" s="16"/>
      <c r="E57" s="22"/>
      <c r="F57" s="16"/>
      <c r="G57" s="64"/>
      <c r="H57" s="65"/>
      <c r="I57" s="121">
        <f t="shared" si="7"/>
        <v>0</v>
      </c>
      <c r="J57" s="136"/>
      <c r="K57" s="120"/>
      <c r="L57" s="121">
        <f t="shared" si="8"/>
        <v>0</v>
      </c>
      <c r="M57" s="122">
        <f t="shared" si="9"/>
        <v>0</v>
      </c>
    </row>
    <row r="58" spans="1:13" x14ac:dyDescent="0.25">
      <c r="A58" s="16"/>
      <c r="B58" s="17"/>
      <c r="C58" s="16" t="s">
        <v>28</v>
      </c>
      <c r="D58" s="16"/>
      <c r="E58" s="22"/>
      <c r="F58" s="16"/>
      <c r="G58" s="64"/>
      <c r="H58" s="65"/>
      <c r="I58" s="121">
        <f t="shared" si="7"/>
        <v>0</v>
      </c>
      <c r="J58" s="136"/>
      <c r="K58" s="120"/>
      <c r="L58" s="121">
        <f t="shared" si="8"/>
        <v>0</v>
      </c>
      <c r="M58" s="122">
        <f t="shared" si="9"/>
        <v>0</v>
      </c>
    </row>
    <row r="59" spans="1:13" x14ac:dyDescent="0.25">
      <c r="A59" s="16"/>
      <c r="B59" s="16"/>
      <c r="C59" s="16"/>
      <c r="D59" s="16"/>
      <c r="E59" s="22"/>
      <c r="F59" s="16"/>
      <c r="G59" s="64"/>
      <c r="H59" s="65"/>
      <c r="I59" s="66"/>
      <c r="J59" s="64"/>
      <c r="K59" s="65"/>
      <c r="L59" s="66"/>
      <c r="M59" s="67"/>
    </row>
    <row r="60" spans="1:13" s="20" customFormat="1" x14ac:dyDescent="0.25">
      <c r="A60" s="184" t="s">
        <v>37</v>
      </c>
      <c r="B60" s="185"/>
      <c r="C60" s="185"/>
      <c r="D60" s="185"/>
      <c r="E60" s="186"/>
      <c r="F60" s="131"/>
      <c r="G60" s="61"/>
      <c r="H60" s="62"/>
      <c r="I60" s="63">
        <f>SUM(I55:I59)</f>
        <v>0</v>
      </c>
      <c r="J60" s="61"/>
      <c r="K60" s="62"/>
      <c r="L60" s="63">
        <f>SUM(L54:L59)</f>
        <v>0</v>
      </c>
      <c r="M60" s="60">
        <f>L60+I60</f>
        <v>0</v>
      </c>
    </row>
    <row r="61" spans="1:13" s="20" customFormat="1" x14ac:dyDescent="0.25">
      <c r="A61" s="75"/>
      <c r="B61" s="75"/>
      <c r="C61" s="75"/>
      <c r="D61" s="75"/>
      <c r="E61" s="76"/>
      <c r="F61" s="75"/>
      <c r="G61" s="77"/>
      <c r="H61" s="78"/>
      <c r="I61" s="79"/>
      <c r="J61" s="77"/>
      <c r="K61" s="78"/>
      <c r="L61" s="79"/>
      <c r="M61" s="48"/>
    </row>
    <row r="62" spans="1:13" s="20" customFormat="1" x14ac:dyDescent="0.25">
      <c r="A62" s="16"/>
      <c r="B62" s="17" t="s">
        <v>50</v>
      </c>
      <c r="C62" s="16"/>
      <c r="D62" s="18" t="s">
        <v>57</v>
      </c>
      <c r="E62" s="22"/>
      <c r="F62" s="16"/>
      <c r="G62" s="77"/>
      <c r="H62" s="78"/>
      <c r="I62" s="79"/>
      <c r="J62" s="77"/>
      <c r="K62" s="78"/>
      <c r="L62" s="79"/>
      <c r="M62" s="48"/>
    </row>
    <row r="63" spans="1:13" s="20" customFormat="1" x14ac:dyDescent="0.25">
      <c r="A63" s="16"/>
      <c r="B63" s="17"/>
      <c r="C63" s="16" t="s">
        <v>25</v>
      </c>
      <c r="D63" s="18"/>
      <c r="E63" s="22"/>
      <c r="F63" s="16"/>
      <c r="G63" s="86">
        <v>0</v>
      </c>
      <c r="H63" s="80">
        <v>0</v>
      </c>
      <c r="I63" s="81">
        <f>H63*G63</f>
        <v>0</v>
      </c>
      <c r="J63" s="86">
        <v>0</v>
      </c>
      <c r="K63" s="80">
        <v>0</v>
      </c>
      <c r="L63" s="81">
        <f t="shared" ref="L63" si="10">K63*J63</f>
        <v>0</v>
      </c>
      <c r="M63" s="74">
        <f>L63+I63</f>
        <v>0</v>
      </c>
    </row>
    <row r="64" spans="1:13" s="20" customFormat="1" x14ac:dyDescent="0.25">
      <c r="A64" s="75"/>
      <c r="B64" s="75"/>
      <c r="C64" s="75"/>
      <c r="D64" s="75"/>
      <c r="E64" s="76"/>
      <c r="F64" s="75"/>
      <c r="G64" s="77"/>
      <c r="H64" s="78"/>
      <c r="I64" s="79"/>
      <c r="J64" s="77"/>
      <c r="K64" s="78"/>
      <c r="L64" s="79"/>
      <c r="M64" s="48"/>
    </row>
    <row r="65" spans="1:13" s="20" customFormat="1" x14ac:dyDescent="0.25">
      <c r="A65" s="184" t="s">
        <v>58</v>
      </c>
      <c r="B65" s="185"/>
      <c r="C65" s="185"/>
      <c r="D65" s="185"/>
      <c r="E65" s="186"/>
      <c r="F65" s="131"/>
      <c r="G65" s="61"/>
      <c r="H65" s="62"/>
      <c r="I65" s="63">
        <f>SUM(I63:I64)</f>
        <v>0</v>
      </c>
      <c r="J65" s="61"/>
      <c r="K65" s="62"/>
      <c r="L65" s="63">
        <f>SUM(L63:L64)</f>
        <v>0</v>
      </c>
      <c r="M65" s="60">
        <f>L65+I65</f>
        <v>0</v>
      </c>
    </row>
    <row r="66" spans="1:13" x14ac:dyDescent="0.25">
      <c r="A66" s="16"/>
      <c r="B66" s="16"/>
      <c r="C66" s="16"/>
      <c r="D66" s="16"/>
      <c r="E66" s="22"/>
      <c r="F66" s="16"/>
      <c r="G66" s="64"/>
      <c r="H66" s="65"/>
      <c r="I66" s="66"/>
      <c r="J66" s="64"/>
      <c r="K66" s="65"/>
      <c r="L66" s="66"/>
      <c r="M66" s="67"/>
    </row>
    <row r="67" spans="1:13" x14ac:dyDescent="0.25">
      <c r="A67" s="16"/>
      <c r="B67" s="17" t="s">
        <v>16</v>
      </c>
      <c r="C67" s="16"/>
      <c r="D67" s="18" t="s">
        <v>39</v>
      </c>
      <c r="E67" s="22"/>
      <c r="F67" s="16"/>
      <c r="G67" s="64"/>
      <c r="H67" s="65"/>
      <c r="I67" s="66"/>
      <c r="J67" s="64"/>
      <c r="K67" s="65"/>
      <c r="L67" s="66"/>
      <c r="M67" s="67"/>
    </row>
    <row r="68" spans="1:13" x14ac:dyDescent="0.25">
      <c r="A68" s="16"/>
      <c r="B68" s="17"/>
      <c r="C68" s="16"/>
      <c r="D68" s="18"/>
      <c r="E68" s="22"/>
      <c r="F68" s="16"/>
      <c r="G68" s="64"/>
      <c r="H68" s="65"/>
      <c r="I68" s="66"/>
      <c r="J68" s="64"/>
      <c r="K68" s="65"/>
      <c r="L68" s="66"/>
      <c r="M68" s="67"/>
    </row>
    <row r="69" spans="1:13" x14ac:dyDescent="0.25">
      <c r="A69" s="16"/>
      <c r="B69" s="16"/>
      <c r="C69" s="16" t="s">
        <v>25</v>
      </c>
      <c r="D69" s="16"/>
      <c r="E69" s="22" t="s">
        <v>59</v>
      </c>
      <c r="F69" s="16"/>
      <c r="G69" s="71">
        <f>I24+I32</f>
        <v>0</v>
      </c>
      <c r="H69" s="88">
        <f>Parameters!$B$10</f>
        <v>0</v>
      </c>
      <c r="I69" s="73">
        <f>H69*G69</f>
        <v>0</v>
      </c>
      <c r="J69" s="71">
        <f>L24+L32</f>
        <v>0</v>
      </c>
      <c r="K69" s="88">
        <f>Parameters!$B$10</f>
        <v>0</v>
      </c>
      <c r="L69" s="73">
        <f>K69*J69</f>
        <v>0</v>
      </c>
      <c r="M69" s="74">
        <f t="shared" ref="M69:M70" si="11">L69+I69</f>
        <v>0</v>
      </c>
    </row>
    <row r="70" spans="1:13" x14ac:dyDescent="0.25">
      <c r="A70" s="16"/>
      <c r="B70" s="16"/>
      <c r="C70" s="16" t="s">
        <v>26</v>
      </c>
      <c r="D70" s="16"/>
      <c r="E70" s="22" t="s">
        <v>38</v>
      </c>
      <c r="F70" s="16"/>
      <c r="G70" s="71">
        <f>I69+I65+I60+I51+I43+I32+I26</f>
        <v>0</v>
      </c>
      <c r="H70" s="88">
        <f>Parameters!$B$11</f>
        <v>0</v>
      </c>
      <c r="I70" s="73">
        <f>H70*G70</f>
        <v>0</v>
      </c>
      <c r="J70" s="71">
        <f>L69+L65+L60+L51+L43+L32+L26</f>
        <v>0</v>
      </c>
      <c r="K70" s="88">
        <f>Parameters!$B$11</f>
        <v>0</v>
      </c>
      <c r="L70" s="73">
        <f>K70*J70</f>
        <v>0</v>
      </c>
      <c r="M70" s="74">
        <f t="shared" si="11"/>
        <v>0</v>
      </c>
    </row>
    <row r="71" spans="1:13" x14ac:dyDescent="0.25">
      <c r="A71" s="16"/>
      <c r="B71" s="16"/>
      <c r="C71" s="16"/>
      <c r="D71" s="16"/>
      <c r="E71" s="22"/>
      <c r="F71" s="16"/>
      <c r="G71" s="64"/>
      <c r="H71" s="65"/>
      <c r="I71" s="66"/>
      <c r="J71" s="64"/>
      <c r="K71" s="65"/>
      <c r="L71" s="66"/>
      <c r="M71" s="67"/>
    </row>
    <row r="72" spans="1:13" s="20" customFormat="1" x14ac:dyDescent="0.25">
      <c r="A72" s="184" t="s">
        <v>40</v>
      </c>
      <c r="B72" s="185"/>
      <c r="C72" s="185"/>
      <c r="D72" s="185"/>
      <c r="E72" s="186"/>
      <c r="F72" s="131"/>
      <c r="G72" s="61"/>
      <c r="H72" s="62"/>
      <c r="I72" s="63">
        <f>SUM(I69:I71)</f>
        <v>0</v>
      </c>
      <c r="J72" s="61"/>
      <c r="K72" s="62"/>
      <c r="L72" s="63">
        <f>SUM(L68:L71)</f>
        <v>0</v>
      </c>
      <c r="M72" s="60">
        <f>L72+I72</f>
        <v>0</v>
      </c>
    </row>
    <row r="73" spans="1:13" x14ac:dyDescent="0.25">
      <c r="A73" s="16"/>
      <c r="B73" s="16"/>
      <c r="C73" s="16"/>
      <c r="D73" s="16"/>
      <c r="E73" s="22"/>
      <c r="F73" s="16"/>
      <c r="G73" s="64"/>
      <c r="H73" s="65"/>
      <c r="I73" s="66"/>
      <c r="J73" s="64"/>
      <c r="K73" s="65"/>
      <c r="L73" s="63"/>
      <c r="M73" s="67"/>
    </row>
    <row r="74" spans="1:13" s="20" customFormat="1" x14ac:dyDescent="0.25">
      <c r="A74" s="184" t="s">
        <v>41</v>
      </c>
      <c r="B74" s="185"/>
      <c r="C74" s="185"/>
      <c r="D74" s="185"/>
      <c r="E74" s="186"/>
      <c r="F74" s="131"/>
      <c r="G74" s="61"/>
      <c r="H74" s="62"/>
      <c r="I74" s="63">
        <f>SUM(I26,I32,I43,I51,I60,I65,I72)</f>
        <v>0</v>
      </c>
      <c r="J74" s="61"/>
      <c r="K74" s="62"/>
      <c r="L74" s="63">
        <f>SUM(L26,L32,L43,L51,L60,L65,L72)</f>
        <v>0</v>
      </c>
      <c r="M74" s="60">
        <f>L74+I74</f>
        <v>0</v>
      </c>
    </row>
    <row r="75" spans="1:13" x14ac:dyDescent="0.25">
      <c r="A75" s="16"/>
      <c r="B75" s="16"/>
      <c r="C75" s="16"/>
      <c r="D75" s="16"/>
      <c r="E75" s="22"/>
      <c r="F75" s="16"/>
      <c r="G75" s="64"/>
      <c r="H75" s="65"/>
      <c r="I75" s="66"/>
      <c r="J75" s="64"/>
      <c r="K75" s="65"/>
      <c r="L75" s="66"/>
      <c r="M75" s="67"/>
    </row>
    <row r="76" spans="1:13" x14ac:dyDescent="0.25">
      <c r="A76" s="16"/>
      <c r="B76" s="17" t="s">
        <v>51</v>
      </c>
      <c r="C76" s="16"/>
      <c r="D76" s="18" t="s">
        <v>42</v>
      </c>
      <c r="E76" s="22"/>
      <c r="F76" s="16"/>
      <c r="G76" s="64"/>
      <c r="H76" s="65"/>
      <c r="I76" s="66"/>
      <c r="J76" s="64"/>
      <c r="K76" s="65"/>
      <c r="L76" s="66"/>
      <c r="M76" s="67"/>
    </row>
    <row r="77" spans="1:13" x14ac:dyDescent="0.25">
      <c r="A77" s="16"/>
      <c r="B77" s="17"/>
      <c r="C77" s="16"/>
      <c r="D77" s="18"/>
      <c r="E77" s="22"/>
      <c r="F77" s="16"/>
      <c r="G77" s="64"/>
      <c r="H77" s="65"/>
      <c r="I77" s="66"/>
      <c r="J77" s="64"/>
      <c r="K77" s="65"/>
      <c r="L77" s="66"/>
      <c r="M77" s="67"/>
    </row>
    <row r="78" spans="1:13" x14ac:dyDescent="0.25">
      <c r="A78" s="16"/>
      <c r="B78" s="16"/>
      <c r="C78" s="16" t="s">
        <v>25</v>
      </c>
      <c r="D78" s="16" t="s">
        <v>42</v>
      </c>
      <c r="E78" s="22"/>
      <c r="F78" s="16"/>
      <c r="G78" s="71">
        <f>I74</f>
        <v>0</v>
      </c>
      <c r="H78" s="89">
        <f>Parameters!$B$12</f>
        <v>0</v>
      </c>
      <c r="I78" s="73">
        <f>H78*G78</f>
        <v>0</v>
      </c>
      <c r="J78" s="71">
        <f>L74</f>
        <v>0</v>
      </c>
      <c r="K78" s="89">
        <f>Parameters!$B$12</f>
        <v>0</v>
      </c>
      <c r="L78" s="73">
        <f>K78*J78</f>
        <v>0</v>
      </c>
      <c r="M78" s="74">
        <f>L78+I78</f>
        <v>0</v>
      </c>
    </row>
    <row r="79" spans="1:13" x14ac:dyDescent="0.25">
      <c r="A79" s="16"/>
      <c r="B79" s="16"/>
      <c r="C79" s="16"/>
      <c r="D79" s="16"/>
      <c r="E79" s="22"/>
      <c r="F79" s="16"/>
      <c r="G79" s="64"/>
      <c r="H79" s="65"/>
      <c r="I79" s="66"/>
      <c r="J79" s="64"/>
      <c r="K79" s="65"/>
      <c r="L79" s="66"/>
      <c r="M79" s="67"/>
    </row>
    <row r="80" spans="1:13" s="20" customFormat="1" x14ac:dyDescent="0.25">
      <c r="A80" s="184" t="s">
        <v>43</v>
      </c>
      <c r="B80" s="185"/>
      <c r="C80" s="185"/>
      <c r="D80" s="185"/>
      <c r="E80" s="186"/>
      <c r="F80" s="131"/>
      <c r="G80" s="61"/>
      <c r="H80" s="62"/>
      <c r="I80" s="63">
        <f>SUM(I77:I79)</f>
        <v>0</v>
      </c>
      <c r="J80" s="61"/>
      <c r="K80" s="62"/>
      <c r="L80" s="63">
        <f>SUM(L77:L79)</f>
        <v>0</v>
      </c>
      <c r="M80" s="60">
        <f>L80+I80</f>
        <v>0</v>
      </c>
    </row>
    <row r="81" spans="1:13" ht="16.5" thickBot="1" x14ac:dyDescent="0.3">
      <c r="A81" s="16"/>
      <c r="B81" s="16"/>
      <c r="C81" s="16"/>
      <c r="D81" s="16"/>
      <c r="E81" s="22"/>
      <c r="F81" s="16"/>
      <c r="G81" s="64"/>
      <c r="H81" s="65"/>
      <c r="I81" s="66"/>
      <c r="J81" s="64"/>
      <c r="K81" s="65"/>
      <c r="L81" s="66"/>
      <c r="M81" s="67"/>
    </row>
    <row r="82" spans="1:13" s="21" customFormat="1" ht="16.5" thickBot="1" x14ac:dyDescent="0.3">
      <c r="A82" s="187" t="s">
        <v>44</v>
      </c>
      <c r="B82" s="188"/>
      <c r="C82" s="188"/>
      <c r="D82" s="188"/>
      <c r="E82" s="189"/>
      <c r="F82" s="132"/>
      <c r="G82" s="68"/>
      <c r="H82" s="69"/>
      <c r="I82" s="70">
        <f>I80+I74</f>
        <v>0</v>
      </c>
      <c r="J82" s="68"/>
      <c r="K82" s="69"/>
      <c r="L82" s="70">
        <f>L80+L74</f>
        <v>0</v>
      </c>
      <c r="M82" s="49">
        <f>M80+M74</f>
        <v>0</v>
      </c>
    </row>
    <row r="83" spans="1:13" x14ac:dyDescent="0.25">
      <c r="M83" s="8"/>
    </row>
  </sheetData>
  <mergeCells count="22">
    <mergeCell ref="B10:E10"/>
    <mergeCell ref="B5:E5"/>
    <mergeCell ref="G5:M9"/>
    <mergeCell ref="B6:E6"/>
    <mergeCell ref="B7:E7"/>
    <mergeCell ref="B8:E8"/>
    <mergeCell ref="B9:E9"/>
    <mergeCell ref="A32:E32"/>
    <mergeCell ref="A43:E43"/>
    <mergeCell ref="A51:E51"/>
    <mergeCell ref="A26:E26"/>
    <mergeCell ref="M11:M12"/>
    <mergeCell ref="B11:E12"/>
    <mergeCell ref="G11:I11"/>
    <mergeCell ref="J11:L11"/>
    <mergeCell ref="F11:F12"/>
    <mergeCell ref="A60:E60"/>
    <mergeCell ref="A72:E72"/>
    <mergeCell ref="A74:E74"/>
    <mergeCell ref="A80:E80"/>
    <mergeCell ref="A82:E82"/>
    <mergeCell ref="A65:E65"/>
  </mergeCells>
  <pageMargins left="0.75" right="0.75" top="1" bottom="1" header="0.5" footer="0.5"/>
  <pageSetup orientation="portrait" r:id="rId1"/>
  <ignoredErrors>
    <ignoredError sqref="B28 B34 B45 B53 B62 B67 B76 B14" numberStoredAsText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DB4461-007F-4440-8F99-AB28D7ABD63A}">
  <sheetPr>
    <tabColor theme="5"/>
  </sheetPr>
  <dimension ref="A4:L71"/>
  <sheetViews>
    <sheetView tabSelected="1" topLeftCell="A4" zoomScaleNormal="100" workbookViewId="0">
      <selection activeCell="K16" sqref="K16"/>
    </sheetView>
  </sheetViews>
  <sheetFormatPr defaultColWidth="11" defaultRowHeight="15.75" x14ac:dyDescent="0.25"/>
  <cols>
    <col min="1" max="1" width="2.375" customWidth="1"/>
    <col min="2" max="2" width="3.875" customWidth="1"/>
    <col min="3" max="4" width="3.375" customWidth="1"/>
    <col min="5" max="5" width="57.5" customWidth="1"/>
    <col min="7" max="7" width="10.875" customWidth="1"/>
    <col min="8" max="8" width="12" bestFit="1" customWidth="1"/>
    <col min="10" max="10" width="10.875" customWidth="1"/>
    <col min="11" max="11" width="12" bestFit="1" customWidth="1"/>
    <col min="12" max="12" width="13.125" bestFit="1" customWidth="1"/>
  </cols>
  <sheetData>
    <row r="4" spans="1:12" ht="16.5" thickBot="1" x14ac:dyDescent="0.3"/>
    <row r="5" spans="1:12" ht="21.75" thickTop="1" x14ac:dyDescent="0.25">
      <c r="B5" s="199"/>
      <c r="C5" s="200"/>
      <c r="D5" s="200"/>
      <c r="E5" s="200"/>
      <c r="F5" s="201"/>
      <c r="G5" s="201"/>
      <c r="H5" s="201"/>
      <c r="I5" s="201"/>
      <c r="J5" s="201"/>
      <c r="K5" s="201"/>
      <c r="L5" s="202"/>
    </row>
    <row r="6" spans="1:12" x14ac:dyDescent="0.25">
      <c r="B6" s="204" t="s">
        <v>62</v>
      </c>
      <c r="C6" s="211"/>
      <c r="D6" s="211"/>
      <c r="E6" s="211"/>
      <c r="F6" s="210"/>
      <c r="G6" s="210"/>
      <c r="H6" s="210"/>
      <c r="I6" s="210"/>
      <c r="J6" s="210"/>
      <c r="K6" s="210"/>
      <c r="L6" s="203"/>
    </row>
    <row r="7" spans="1:12" x14ac:dyDescent="0.25">
      <c r="B7" s="205" t="str">
        <f>Parameters!A4</f>
        <v>IESC-TraSa-2022-002</v>
      </c>
      <c r="C7" s="210"/>
      <c r="D7" s="210"/>
      <c r="E7" s="210"/>
      <c r="F7" s="210"/>
      <c r="G7" s="210"/>
      <c r="H7" s="210"/>
      <c r="I7" s="210"/>
      <c r="J7" s="210"/>
      <c r="K7" s="210"/>
      <c r="L7" s="203"/>
    </row>
    <row r="8" spans="1:12" ht="26.25" x14ac:dyDescent="0.25">
      <c r="B8" s="206" t="s">
        <v>53</v>
      </c>
      <c r="C8" s="212"/>
      <c r="D8" s="212"/>
      <c r="E8" s="212"/>
      <c r="F8" s="210"/>
      <c r="G8" s="210"/>
      <c r="H8" s="210"/>
      <c r="I8" s="210"/>
      <c r="J8" s="210"/>
      <c r="K8" s="210"/>
      <c r="L8" s="203"/>
    </row>
    <row r="9" spans="1:12" ht="18.75" x14ac:dyDescent="0.25">
      <c r="B9" s="213" t="s">
        <v>1</v>
      </c>
      <c r="C9" s="214"/>
      <c r="D9" s="214"/>
      <c r="E9" s="214"/>
      <c r="F9" s="210"/>
      <c r="G9" s="210"/>
      <c r="H9" s="210"/>
      <c r="I9" s="210"/>
      <c r="J9" s="210"/>
      <c r="K9" s="210"/>
      <c r="L9" s="203"/>
    </row>
    <row r="10" spans="1:12" ht="16.5" thickBot="1" x14ac:dyDescent="0.3">
      <c r="B10" s="1"/>
      <c r="C10" s="2"/>
      <c r="D10" s="2"/>
      <c r="E10" s="2"/>
      <c r="F10" s="3"/>
      <c r="G10" s="3"/>
      <c r="H10" s="3"/>
      <c r="I10" s="3"/>
      <c r="J10" s="3"/>
      <c r="K10" s="3"/>
      <c r="L10" s="4"/>
    </row>
    <row r="11" spans="1:12" x14ac:dyDescent="0.25">
      <c r="B11" s="192" t="s">
        <v>8</v>
      </c>
      <c r="C11" s="161"/>
      <c r="D11" s="161"/>
      <c r="E11" s="161"/>
      <c r="F11" s="195" t="s">
        <v>45</v>
      </c>
      <c r="G11" s="196"/>
      <c r="H11" s="197"/>
      <c r="I11" s="195" t="s">
        <v>47</v>
      </c>
      <c r="J11" s="196"/>
      <c r="K11" s="197"/>
      <c r="L11" s="190" t="s">
        <v>21</v>
      </c>
    </row>
    <row r="12" spans="1:12" ht="31.5" x14ac:dyDescent="0.25">
      <c r="B12" s="193"/>
      <c r="C12" s="215"/>
      <c r="D12" s="215"/>
      <c r="E12" s="215"/>
      <c r="F12" s="38" t="s">
        <v>63</v>
      </c>
      <c r="G12" s="39" t="s">
        <v>23</v>
      </c>
      <c r="H12" s="40" t="s">
        <v>21</v>
      </c>
      <c r="I12" s="38" t="s">
        <v>63</v>
      </c>
      <c r="J12" s="39" t="s">
        <v>23</v>
      </c>
      <c r="K12" s="40" t="s">
        <v>21</v>
      </c>
      <c r="L12" s="191"/>
    </row>
    <row r="13" spans="1:12" x14ac:dyDescent="0.25">
      <c r="A13" s="28"/>
      <c r="B13" s="98"/>
      <c r="C13" s="99"/>
      <c r="D13" s="99"/>
      <c r="E13" s="100"/>
      <c r="F13" s="50"/>
      <c r="G13" s="51"/>
      <c r="H13" s="52"/>
      <c r="I13" s="50"/>
      <c r="J13" s="51"/>
      <c r="K13" s="52"/>
      <c r="L13" s="53"/>
    </row>
    <row r="14" spans="1:12" x14ac:dyDescent="0.25">
      <c r="B14" s="101" t="s">
        <v>10</v>
      </c>
      <c r="D14" s="102" t="s">
        <v>24</v>
      </c>
      <c r="E14" s="22"/>
      <c r="F14" s="54"/>
      <c r="G14" s="55"/>
      <c r="H14" s="56"/>
      <c r="I14" s="54"/>
      <c r="J14" s="55"/>
      <c r="K14" s="56"/>
      <c r="L14" s="48"/>
    </row>
    <row r="15" spans="1:12" x14ac:dyDescent="0.25">
      <c r="B15" s="101"/>
      <c r="C15" s="137" t="s">
        <v>25</v>
      </c>
      <c r="D15" s="103"/>
      <c r="E15" s="104"/>
      <c r="F15" s="105">
        <v>0</v>
      </c>
      <c r="G15" s="55">
        <v>0</v>
      </c>
      <c r="H15" s="56">
        <f t="shared" ref="H15:H17" si="0">G15*F15</f>
        <v>0</v>
      </c>
      <c r="I15" s="105">
        <v>0</v>
      </c>
      <c r="J15" s="55">
        <v>0</v>
      </c>
      <c r="K15" s="56">
        <f t="shared" ref="K15:K17" si="1">J15*I15</f>
        <v>0</v>
      </c>
      <c r="L15" s="48">
        <f>K15+H15</f>
        <v>0</v>
      </c>
    </row>
    <row r="16" spans="1:12" x14ac:dyDescent="0.25">
      <c r="B16" s="101"/>
      <c r="C16" s="137" t="s">
        <v>70</v>
      </c>
      <c r="D16" s="106"/>
      <c r="E16" s="104"/>
      <c r="F16" s="105">
        <v>0</v>
      </c>
      <c r="G16" s="55">
        <v>0</v>
      </c>
      <c r="H16" s="56">
        <f t="shared" si="0"/>
        <v>0</v>
      </c>
      <c r="I16" s="105">
        <v>0</v>
      </c>
      <c r="J16" s="55">
        <v>0</v>
      </c>
      <c r="K16" s="56">
        <f t="shared" si="1"/>
        <v>0</v>
      </c>
      <c r="L16" s="48">
        <f>K16+H16</f>
        <v>0</v>
      </c>
    </row>
    <row r="17" spans="1:12" x14ac:dyDescent="0.25">
      <c r="B17" s="101"/>
      <c r="C17" s="137" t="s">
        <v>71</v>
      </c>
      <c r="D17" s="103"/>
      <c r="E17" s="107"/>
      <c r="F17" s="105">
        <v>0</v>
      </c>
      <c r="G17" s="55">
        <v>0</v>
      </c>
      <c r="H17" s="56">
        <f t="shared" si="0"/>
        <v>0</v>
      </c>
      <c r="I17" s="105">
        <v>0</v>
      </c>
      <c r="J17" s="55">
        <v>0</v>
      </c>
      <c r="K17" s="56">
        <f t="shared" si="1"/>
        <v>0</v>
      </c>
      <c r="L17" s="48">
        <f>K17+H17</f>
        <v>0</v>
      </c>
    </row>
    <row r="18" spans="1:12" x14ac:dyDescent="0.25">
      <c r="B18" s="101"/>
      <c r="C18" s="103"/>
      <c r="D18" s="103"/>
      <c r="E18" s="108"/>
      <c r="F18" s="54"/>
      <c r="G18" s="55"/>
      <c r="H18" s="56"/>
      <c r="I18" s="54"/>
      <c r="J18" s="55"/>
      <c r="K18" s="56"/>
      <c r="L18" s="48"/>
    </row>
    <row r="19" spans="1:12" x14ac:dyDescent="0.25">
      <c r="A19" s="207" t="s">
        <v>29</v>
      </c>
      <c r="B19" s="208"/>
      <c r="C19" s="208"/>
      <c r="D19" s="208"/>
      <c r="E19" s="209"/>
      <c r="F19" s="57"/>
      <c r="G19" s="58"/>
      <c r="H19" s="59">
        <f>SUM(H15:H18)</f>
        <v>0</v>
      </c>
      <c r="I19" s="57"/>
      <c r="J19" s="58"/>
      <c r="K19" s="59">
        <f>SUM(K15:K18)</f>
        <v>0</v>
      </c>
      <c r="L19" s="60">
        <f>K19+H19</f>
        <v>0</v>
      </c>
    </row>
    <row r="20" spans="1:12" x14ac:dyDescent="0.25">
      <c r="A20" s="109"/>
      <c r="B20" s="109"/>
      <c r="C20" s="109"/>
      <c r="D20" s="109"/>
      <c r="E20" s="108"/>
      <c r="F20" s="54"/>
      <c r="G20" s="55"/>
      <c r="H20" s="56"/>
      <c r="I20" s="54"/>
      <c r="J20" s="55"/>
      <c r="K20" s="56"/>
      <c r="L20" s="48"/>
    </row>
    <row r="21" spans="1:12" x14ac:dyDescent="0.25">
      <c r="A21" s="109"/>
      <c r="B21" s="110" t="s">
        <v>11</v>
      </c>
      <c r="D21" s="111" t="s">
        <v>30</v>
      </c>
      <c r="E21" s="22"/>
      <c r="F21" s="54"/>
      <c r="G21" s="55"/>
      <c r="H21" s="56"/>
      <c r="I21" s="54"/>
      <c r="J21" s="55"/>
      <c r="K21" s="56"/>
      <c r="L21" s="48"/>
    </row>
    <row r="22" spans="1:12" x14ac:dyDescent="0.25">
      <c r="A22" s="109"/>
      <c r="B22" s="110"/>
      <c r="C22" s="137" t="s">
        <v>25</v>
      </c>
      <c r="D22" s="111"/>
      <c r="E22" s="22"/>
      <c r="F22" s="54">
        <f>$H$19</f>
        <v>0</v>
      </c>
      <c r="G22" s="118">
        <v>0</v>
      </c>
      <c r="H22" s="56">
        <f>G22*F22</f>
        <v>0</v>
      </c>
      <c r="I22" s="54">
        <f>$K$19</f>
        <v>0</v>
      </c>
      <c r="J22" s="118">
        <v>0</v>
      </c>
      <c r="K22" s="56">
        <f>J22*I22</f>
        <v>0</v>
      </c>
      <c r="L22" s="48">
        <f t="shared" ref="L22:L24" si="2">K22+H22</f>
        <v>0</v>
      </c>
    </row>
    <row r="23" spans="1:12" x14ac:dyDescent="0.25">
      <c r="A23" s="109"/>
      <c r="B23" s="110"/>
      <c r="C23" s="137" t="s">
        <v>70</v>
      </c>
      <c r="D23" s="111"/>
      <c r="F23" s="54">
        <f>$H$19</f>
        <v>0</v>
      </c>
      <c r="G23" s="118">
        <v>0</v>
      </c>
      <c r="H23" s="56">
        <f>G23*F23</f>
        <v>0</v>
      </c>
      <c r="I23" s="54">
        <f>$K$19</f>
        <v>0</v>
      </c>
      <c r="J23" s="118">
        <v>0</v>
      </c>
      <c r="K23" s="56">
        <f>J23*I23</f>
        <v>0</v>
      </c>
      <c r="L23" s="48">
        <f t="shared" si="2"/>
        <v>0</v>
      </c>
    </row>
    <row r="24" spans="1:12" x14ac:dyDescent="0.25">
      <c r="A24" s="109"/>
      <c r="B24" s="110"/>
      <c r="C24" s="137" t="s">
        <v>71</v>
      </c>
      <c r="D24" s="111"/>
      <c r="F24" s="54">
        <f>$H$19</f>
        <v>0</v>
      </c>
      <c r="G24" s="118">
        <v>0</v>
      </c>
      <c r="H24" s="56">
        <f>G24*F24</f>
        <v>0</v>
      </c>
      <c r="I24" s="54">
        <f>$K$19</f>
        <v>0</v>
      </c>
      <c r="J24" s="118">
        <v>0</v>
      </c>
      <c r="K24" s="56">
        <f>J24*I24</f>
        <v>0</v>
      </c>
      <c r="L24" s="48">
        <f t="shared" si="2"/>
        <v>0</v>
      </c>
    </row>
    <row r="25" spans="1:12" x14ac:dyDescent="0.25">
      <c r="A25" s="109"/>
      <c r="B25" s="110"/>
      <c r="C25" s="109"/>
      <c r="D25" s="109"/>
      <c r="E25" s="104"/>
      <c r="F25" s="54"/>
      <c r="G25" s="55"/>
      <c r="H25" s="56"/>
      <c r="I25" s="54"/>
      <c r="J25" s="55"/>
      <c r="K25" s="56"/>
      <c r="L25" s="48"/>
    </row>
    <row r="26" spans="1:12" s="20" customFormat="1" x14ac:dyDescent="0.25">
      <c r="A26" s="207" t="s">
        <v>31</v>
      </c>
      <c r="B26" s="208"/>
      <c r="C26" s="208"/>
      <c r="D26" s="208"/>
      <c r="E26" s="209"/>
      <c r="F26" s="61"/>
      <c r="G26" s="62"/>
      <c r="H26" s="63">
        <f>SUM(H22:H25)</f>
        <v>0</v>
      </c>
      <c r="I26" s="61"/>
      <c r="J26" s="62"/>
      <c r="K26" s="63">
        <f>SUM(K22:K25)</f>
        <v>0</v>
      </c>
      <c r="L26" s="60">
        <f>K26+H26</f>
        <v>0</v>
      </c>
    </row>
    <row r="27" spans="1:12" x14ac:dyDescent="0.25">
      <c r="E27" s="22"/>
      <c r="F27" s="64"/>
      <c r="G27" s="65"/>
      <c r="H27" s="66"/>
      <c r="I27" s="64"/>
      <c r="J27" s="65"/>
      <c r="K27" s="66"/>
      <c r="L27" s="67"/>
    </row>
    <row r="28" spans="1:12" x14ac:dyDescent="0.25">
      <c r="B28" s="110" t="s">
        <v>12</v>
      </c>
      <c r="D28" s="111" t="s">
        <v>32</v>
      </c>
      <c r="E28" s="22"/>
      <c r="F28" s="64"/>
      <c r="G28" s="65"/>
      <c r="H28" s="66"/>
      <c r="I28" s="64"/>
      <c r="J28" s="65"/>
      <c r="K28" s="66"/>
      <c r="L28" s="67"/>
    </row>
    <row r="29" spans="1:12" x14ac:dyDescent="0.25">
      <c r="B29" s="110"/>
      <c r="D29" s="111"/>
      <c r="E29" s="22"/>
      <c r="F29" s="64"/>
      <c r="G29" s="65"/>
      <c r="H29" s="66"/>
      <c r="I29" s="64"/>
      <c r="J29" s="65"/>
      <c r="K29" s="66"/>
      <c r="L29" s="67"/>
    </row>
    <row r="30" spans="1:12" x14ac:dyDescent="0.25">
      <c r="C30" s="137" t="s">
        <v>25</v>
      </c>
      <c r="E30" s="22"/>
      <c r="F30" s="116">
        <v>0</v>
      </c>
      <c r="G30" s="113">
        <v>0</v>
      </c>
      <c r="H30" s="114">
        <f>G30*F30</f>
        <v>0</v>
      </c>
      <c r="I30" s="116">
        <v>0</v>
      </c>
      <c r="J30" s="113">
        <v>0</v>
      </c>
      <c r="K30" s="114">
        <f>J30*I30</f>
        <v>0</v>
      </c>
      <c r="L30" s="115">
        <f>K30+H30</f>
        <v>0</v>
      </c>
    </row>
    <row r="31" spans="1:12" x14ac:dyDescent="0.25">
      <c r="C31" s="137" t="s">
        <v>70</v>
      </c>
      <c r="E31" s="22"/>
      <c r="F31" s="116">
        <v>0</v>
      </c>
      <c r="G31" s="113">
        <v>0</v>
      </c>
      <c r="H31" s="114">
        <f>G31*F31</f>
        <v>0</v>
      </c>
      <c r="I31" s="116">
        <v>0</v>
      </c>
      <c r="J31" s="113">
        <v>0</v>
      </c>
      <c r="K31" s="114">
        <f>J31*I31</f>
        <v>0</v>
      </c>
      <c r="L31" s="115">
        <f>K31+H31</f>
        <v>0</v>
      </c>
    </row>
    <row r="32" spans="1:12" x14ac:dyDescent="0.25">
      <c r="C32" s="137" t="s">
        <v>71</v>
      </c>
      <c r="E32" s="22"/>
      <c r="F32" s="116">
        <v>0</v>
      </c>
      <c r="G32" s="113">
        <v>0</v>
      </c>
      <c r="H32" s="114">
        <f>G32*F32</f>
        <v>0</v>
      </c>
      <c r="I32" s="116">
        <v>0</v>
      </c>
      <c r="J32" s="113">
        <v>0</v>
      </c>
      <c r="K32" s="114">
        <f>J32*I32</f>
        <v>0</v>
      </c>
      <c r="L32" s="115">
        <f>K32+H32</f>
        <v>0</v>
      </c>
    </row>
    <row r="33" spans="1:12" x14ac:dyDescent="0.25">
      <c r="C33" t="s">
        <v>28</v>
      </c>
      <c r="E33" s="22"/>
      <c r="F33" s="116">
        <v>0</v>
      </c>
      <c r="G33" s="113">
        <v>0</v>
      </c>
      <c r="H33" s="114">
        <f>G33*F33</f>
        <v>0</v>
      </c>
      <c r="I33" s="116">
        <v>0</v>
      </c>
      <c r="J33" s="113">
        <v>0</v>
      </c>
      <c r="K33" s="114">
        <f>J33*I33</f>
        <v>0</v>
      </c>
      <c r="L33" s="115">
        <f>K33+H33</f>
        <v>0</v>
      </c>
    </row>
    <row r="34" spans="1:12" x14ac:dyDescent="0.25">
      <c r="E34" s="22"/>
      <c r="F34" s="64"/>
      <c r="G34" s="65"/>
      <c r="H34" s="66"/>
      <c r="I34" s="64"/>
      <c r="J34" s="65"/>
      <c r="K34" s="66"/>
      <c r="L34" s="67"/>
    </row>
    <row r="35" spans="1:12" s="20" customFormat="1" x14ac:dyDescent="0.25">
      <c r="A35" s="207" t="s">
        <v>33</v>
      </c>
      <c r="B35" s="208"/>
      <c r="C35" s="208"/>
      <c r="D35" s="208"/>
      <c r="E35" s="209"/>
      <c r="F35" s="61"/>
      <c r="G35" s="62"/>
      <c r="H35" s="63">
        <f>SUM(H30:H34)</f>
        <v>0</v>
      </c>
      <c r="I35" s="61"/>
      <c r="J35" s="62"/>
      <c r="K35" s="63">
        <f>SUM(K30:K34)</f>
        <v>0</v>
      </c>
      <c r="L35" s="60">
        <f>SUM(H35,K35)</f>
        <v>0</v>
      </c>
    </row>
    <row r="36" spans="1:12" x14ac:dyDescent="0.25">
      <c r="E36" s="22"/>
      <c r="F36" s="64"/>
      <c r="G36" s="65"/>
      <c r="H36" s="66"/>
      <c r="I36" s="64"/>
      <c r="J36" s="65"/>
      <c r="K36" s="66"/>
      <c r="L36" s="67"/>
    </row>
    <row r="37" spans="1:12" x14ac:dyDescent="0.25">
      <c r="B37" s="110" t="s">
        <v>13</v>
      </c>
      <c r="D37" s="111" t="s">
        <v>34</v>
      </c>
      <c r="E37" s="22"/>
      <c r="F37" s="64"/>
      <c r="G37" s="65"/>
      <c r="H37" s="66"/>
      <c r="I37" s="64"/>
      <c r="J37" s="65"/>
      <c r="K37" s="66"/>
      <c r="L37" s="67"/>
    </row>
    <row r="38" spans="1:12" x14ac:dyDescent="0.25">
      <c r="E38" s="22"/>
      <c r="F38" s="64"/>
      <c r="G38" s="65"/>
      <c r="H38" s="66"/>
      <c r="I38" s="64"/>
      <c r="J38" s="65"/>
      <c r="K38" s="66"/>
      <c r="L38" s="67"/>
    </row>
    <row r="39" spans="1:12" x14ac:dyDescent="0.25">
      <c r="C39" s="137" t="s">
        <v>25</v>
      </c>
      <c r="E39" s="22"/>
      <c r="F39" s="116">
        <v>0</v>
      </c>
      <c r="G39" s="113">
        <v>0</v>
      </c>
      <c r="H39" s="114">
        <f>G39*F39</f>
        <v>0</v>
      </c>
      <c r="I39" s="116">
        <v>0</v>
      </c>
      <c r="J39" s="113">
        <v>0</v>
      </c>
      <c r="K39" s="114">
        <f>J39*I39</f>
        <v>0</v>
      </c>
      <c r="L39" s="115">
        <f>K39+H39</f>
        <v>0</v>
      </c>
    </row>
    <row r="40" spans="1:12" x14ac:dyDescent="0.25">
      <c r="C40" s="137" t="s">
        <v>70</v>
      </c>
      <c r="E40" s="22"/>
      <c r="F40" s="116">
        <v>0</v>
      </c>
      <c r="G40" s="113">
        <v>0</v>
      </c>
      <c r="H40" s="114">
        <f>G40*F40</f>
        <v>0</v>
      </c>
      <c r="I40" s="116">
        <v>0</v>
      </c>
      <c r="J40" s="113">
        <v>0</v>
      </c>
      <c r="K40" s="114">
        <f>J40*I40</f>
        <v>0</v>
      </c>
      <c r="L40" s="115">
        <f>K40+H40</f>
        <v>0</v>
      </c>
    </row>
    <row r="41" spans="1:12" x14ac:dyDescent="0.25">
      <c r="C41" s="137" t="s">
        <v>71</v>
      </c>
      <c r="E41" s="22"/>
      <c r="F41" s="116">
        <v>0</v>
      </c>
      <c r="G41" s="113">
        <v>0</v>
      </c>
      <c r="H41" s="114">
        <f>G41*F41</f>
        <v>0</v>
      </c>
      <c r="I41" s="116">
        <v>0</v>
      </c>
      <c r="J41" s="113">
        <v>0</v>
      </c>
      <c r="K41" s="114">
        <f>J41*I41</f>
        <v>0</v>
      </c>
      <c r="L41" s="115">
        <f>K41+H41</f>
        <v>0</v>
      </c>
    </row>
    <row r="42" spans="1:12" x14ac:dyDescent="0.25">
      <c r="C42" t="s">
        <v>28</v>
      </c>
      <c r="E42" s="22"/>
      <c r="F42" s="116">
        <v>0</v>
      </c>
      <c r="G42" s="113">
        <v>0</v>
      </c>
      <c r="H42" s="114">
        <f>G42*F42</f>
        <v>0</v>
      </c>
      <c r="I42" s="116">
        <v>0</v>
      </c>
      <c r="J42" s="113">
        <v>0</v>
      </c>
      <c r="K42" s="114">
        <f>J42*I42</f>
        <v>0</v>
      </c>
      <c r="L42" s="115">
        <f>K42+H42</f>
        <v>0</v>
      </c>
    </row>
    <row r="43" spans="1:12" x14ac:dyDescent="0.25">
      <c r="E43" s="22"/>
      <c r="F43" s="112"/>
      <c r="G43" s="113"/>
      <c r="H43" s="114"/>
      <c r="I43" s="112"/>
      <c r="J43" s="113"/>
      <c r="K43" s="114"/>
      <c r="L43" s="115"/>
    </row>
    <row r="44" spans="1:12" s="20" customFormat="1" x14ac:dyDescent="0.25">
      <c r="A44" s="207" t="s">
        <v>35</v>
      </c>
      <c r="B44" s="208"/>
      <c r="C44" s="208"/>
      <c r="D44" s="208"/>
      <c r="E44" s="209"/>
      <c r="F44" s="61"/>
      <c r="G44" s="62"/>
      <c r="H44" s="63">
        <f>SUM(H39:H43)</f>
        <v>0</v>
      </c>
      <c r="I44" s="61"/>
      <c r="J44" s="62"/>
      <c r="K44" s="63">
        <f>SUM(K39:K43)</f>
        <v>0</v>
      </c>
      <c r="L44" s="60">
        <f>SUM(H44,K44)</f>
        <v>0</v>
      </c>
    </row>
    <row r="45" spans="1:12" x14ac:dyDescent="0.25">
      <c r="E45" s="22"/>
      <c r="F45" s="64"/>
      <c r="G45" s="65"/>
      <c r="H45" s="66"/>
      <c r="I45" s="64"/>
      <c r="J45" s="65"/>
      <c r="K45" s="66"/>
      <c r="L45" s="67"/>
    </row>
    <row r="46" spans="1:12" x14ac:dyDescent="0.25">
      <c r="B46" s="110" t="s">
        <v>14</v>
      </c>
      <c r="D46" s="111" t="s">
        <v>36</v>
      </c>
      <c r="E46" s="22"/>
      <c r="F46" s="64"/>
      <c r="G46" s="65"/>
      <c r="H46" s="66"/>
      <c r="I46" s="64"/>
      <c r="J46" s="65"/>
      <c r="K46" s="66"/>
      <c r="L46" s="67"/>
    </row>
    <row r="47" spans="1:12" x14ac:dyDescent="0.25">
      <c r="B47" s="110"/>
      <c r="D47" s="111"/>
      <c r="E47" s="22"/>
      <c r="F47" s="64"/>
      <c r="G47" s="65"/>
      <c r="H47" s="66"/>
      <c r="I47" s="64"/>
      <c r="J47" s="65"/>
      <c r="K47" s="66"/>
      <c r="L47" s="67"/>
    </row>
    <row r="48" spans="1:12" x14ac:dyDescent="0.25">
      <c r="B48" s="110"/>
      <c r="C48" s="137" t="s">
        <v>25</v>
      </c>
      <c r="D48" s="111"/>
      <c r="E48" s="119"/>
      <c r="F48" s="116">
        <v>0</v>
      </c>
      <c r="G48" s="113">
        <v>0</v>
      </c>
      <c r="H48" s="114">
        <f>G48*F48</f>
        <v>0</v>
      </c>
      <c r="I48" s="116">
        <v>0</v>
      </c>
      <c r="J48" s="113">
        <v>0</v>
      </c>
      <c r="K48" s="114">
        <f>J48*I48</f>
        <v>0</v>
      </c>
      <c r="L48" s="115">
        <f>K48+H48</f>
        <v>0</v>
      </c>
    </row>
    <row r="49" spans="1:12" x14ac:dyDescent="0.25">
      <c r="B49" s="110"/>
      <c r="C49" s="137" t="s">
        <v>70</v>
      </c>
      <c r="D49" s="111"/>
      <c r="E49" s="123"/>
      <c r="F49" s="116">
        <v>0</v>
      </c>
      <c r="G49" s="113">
        <v>0</v>
      </c>
      <c r="H49" s="114">
        <f>G49*F49</f>
        <v>0</v>
      </c>
      <c r="I49" s="116">
        <v>0</v>
      </c>
      <c r="J49" s="113">
        <v>0</v>
      </c>
      <c r="K49" s="114">
        <f>J49*I49</f>
        <v>0</v>
      </c>
      <c r="L49" s="115">
        <f>K49+H49</f>
        <v>0</v>
      </c>
    </row>
    <row r="50" spans="1:12" x14ac:dyDescent="0.25">
      <c r="B50" s="110"/>
      <c r="C50" s="137" t="s">
        <v>71</v>
      </c>
      <c r="D50" s="111"/>
      <c r="E50" s="123"/>
      <c r="F50" s="116">
        <v>0</v>
      </c>
      <c r="G50" s="113">
        <v>0</v>
      </c>
      <c r="H50" s="114">
        <f>G50*F50</f>
        <v>0</v>
      </c>
      <c r="I50" s="116">
        <v>0</v>
      </c>
      <c r="J50" s="113">
        <v>0</v>
      </c>
      <c r="K50" s="114">
        <f>J50*I50</f>
        <v>0</v>
      </c>
      <c r="L50" s="115">
        <f>K50+H50</f>
        <v>0</v>
      </c>
    </row>
    <row r="51" spans="1:12" x14ac:dyDescent="0.25">
      <c r="B51" s="110"/>
      <c r="C51" t="s">
        <v>28</v>
      </c>
      <c r="D51" s="111"/>
      <c r="E51" s="123"/>
      <c r="F51" s="116">
        <v>0</v>
      </c>
      <c r="G51" s="113">
        <v>0</v>
      </c>
      <c r="H51" s="114">
        <f>G51*F51</f>
        <v>0</v>
      </c>
      <c r="I51" s="116">
        <v>0</v>
      </c>
      <c r="J51" s="113">
        <v>0</v>
      </c>
      <c r="K51" s="114">
        <f>J51*I51</f>
        <v>0</v>
      </c>
      <c r="L51" s="115">
        <f>K51+H51</f>
        <v>0</v>
      </c>
    </row>
    <row r="52" spans="1:12" x14ac:dyDescent="0.25">
      <c r="B52" s="110"/>
      <c r="D52" s="111"/>
      <c r="E52" s="123"/>
      <c r="F52" s="112"/>
      <c r="G52" s="113"/>
      <c r="H52" s="114"/>
      <c r="I52" s="112"/>
      <c r="J52" s="113"/>
      <c r="K52" s="114"/>
      <c r="L52" s="115"/>
    </row>
    <row r="53" spans="1:12" s="20" customFormat="1" x14ac:dyDescent="0.25">
      <c r="A53" s="207" t="s">
        <v>37</v>
      </c>
      <c r="B53" s="208"/>
      <c r="C53" s="208"/>
      <c r="D53" s="208"/>
      <c r="E53" s="209"/>
      <c r="F53" s="61"/>
      <c r="G53" s="62"/>
      <c r="H53" s="63">
        <f>SUM(H48:H52)</f>
        <v>0</v>
      </c>
      <c r="I53" s="61"/>
      <c r="J53" s="62"/>
      <c r="K53" s="63">
        <f>SUM(K48:K52)</f>
        <v>0</v>
      </c>
      <c r="L53" s="60">
        <f>SUM(H53,K53)</f>
        <v>0</v>
      </c>
    </row>
    <row r="54" spans="1:12" x14ac:dyDescent="0.25">
      <c r="E54" s="22"/>
      <c r="F54" s="64"/>
      <c r="G54" s="65"/>
      <c r="H54" s="66"/>
      <c r="I54" s="64"/>
      <c r="J54" s="65"/>
      <c r="K54" s="66"/>
      <c r="L54" s="67"/>
    </row>
    <row r="55" spans="1:12" x14ac:dyDescent="0.25">
      <c r="B55" s="110" t="s">
        <v>15</v>
      </c>
      <c r="D55" s="111" t="s">
        <v>39</v>
      </c>
      <c r="E55" s="22"/>
      <c r="F55" s="64"/>
      <c r="G55" s="65"/>
      <c r="H55" s="66"/>
      <c r="I55" s="64"/>
      <c r="J55" s="65"/>
      <c r="K55" s="66"/>
      <c r="L55" s="67"/>
    </row>
    <row r="56" spans="1:12" x14ac:dyDescent="0.25">
      <c r="B56" s="110"/>
      <c r="D56" s="111"/>
      <c r="E56" s="22"/>
      <c r="F56" s="64"/>
      <c r="G56" s="65"/>
      <c r="H56" s="66"/>
      <c r="I56" s="64"/>
      <c r="J56" s="65"/>
      <c r="K56" s="66"/>
      <c r="L56" s="67"/>
    </row>
    <row r="57" spans="1:12" x14ac:dyDescent="0.25">
      <c r="C57" t="s">
        <v>25</v>
      </c>
      <c r="E57" s="22" t="s">
        <v>38</v>
      </c>
      <c r="F57" s="116">
        <v>0</v>
      </c>
      <c r="G57" s="113">
        <v>0</v>
      </c>
      <c r="H57" s="114">
        <f>G57*F57</f>
        <v>0</v>
      </c>
      <c r="I57" s="116">
        <v>0</v>
      </c>
      <c r="J57" s="113">
        <v>0</v>
      </c>
      <c r="K57" s="114">
        <f>J57*I57</f>
        <v>0</v>
      </c>
      <c r="L57" s="115">
        <f>K57+H57</f>
        <v>0</v>
      </c>
    </row>
    <row r="58" spans="1:12" x14ac:dyDescent="0.25">
      <c r="C58" t="s">
        <v>26</v>
      </c>
      <c r="E58" s="22" t="s">
        <v>6</v>
      </c>
      <c r="F58" s="116">
        <v>0</v>
      </c>
      <c r="G58" s="113">
        <v>0</v>
      </c>
      <c r="H58" s="114">
        <f>G58*F58</f>
        <v>0</v>
      </c>
      <c r="I58" s="116">
        <v>0</v>
      </c>
      <c r="J58" s="113">
        <v>0</v>
      </c>
      <c r="K58" s="114">
        <f>J58*I58</f>
        <v>0</v>
      </c>
      <c r="L58" s="115">
        <f>K58+H58</f>
        <v>0</v>
      </c>
    </row>
    <row r="59" spans="1:12" x14ac:dyDescent="0.25">
      <c r="E59" s="22"/>
      <c r="F59" s="64"/>
      <c r="G59" s="65"/>
      <c r="H59" s="66"/>
      <c r="I59" s="64"/>
      <c r="J59" s="65"/>
      <c r="K59" s="66"/>
      <c r="L59" s="67"/>
    </row>
    <row r="60" spans="1:12" s="20" customFormat="1" x14ac:dyDescent="0.25">
      <c r="A60" s="207" t="s">
        <v>40</v>
      </c>
      <c r="B60" s="208"/>
      <c r="C60" s="208"/>
      <c r="D60" s="208"/>
      <c r="E60" s="209"/>
      <c r="F60" s="61"/>
      <c r="G60" s="62"/>
      <c r="H60" s="63">
        <f>SUM(H57:H59)</f>
        <v>0</v>
      </c>
      <c r="I60" s="61"/>
      <c r="J60" s="62"/>
      <c r="K60" s="63">
        <f>SUM(K57:K59)</f>
        <v>0</v>
      </c>
      <c r="L60" s="60">
        <f>SUM(H60,K60)</f>
        <v>0</v>
      </c>
    </row>
    <row r="61" spans="1:12" x14ac:dyDescent="0.25">
      <c r="E61" s="22"/>
      <c r="F61" s="64"/>
      <c r="G61" s="65"/>
      <c r="H61" s="66"/>
      <c r="I61" s="64"/>
      <c r="J61" s="65"/>
      <c r="K61" s="63"/>
      <c r="L61" s="67"/>
    </row>
    <row r="62" spans="1:12" s="20" customFormat="1" x14ac:dyDescent="0.25">
      <c r="A62" s="207" t="s">
        <v>41</v>
      </c>
      <c r="B62" s="208"/>
      <c r="C62" s="208"/>
      <c r="D62" s="208"/>
      <c r="E62" s="209"/>
      <c r="F62" s="61"/>
      <c r="G62" s="62"/>
      <c r="H62" s="63">
        <f>SUM(H19,H26,H35,H44,H53,H60)</f>
        <v>0</v>
      </c>
      <c r="I62" s="61"/>
      <c r="J62" s="62"/>
      <c r="K62" s="63">
        <f>SUM(K19,K26,K35,K44,K53,K60)</f>
        <v>0</v>
      </c>
      <c r="L62" s="60">
        <f>SUM(H62,K62)</f>
        <v>0</v>
      </c>
    </row>
    <row r="63" spans="1:12" x14ac:dyDescent="0.25">
      <c r="E63" s="22"/>
      <c r="F63" s="64"/>
      <c r="G63" s="65"/>
      <c r="H63" s="66"/>
      <c r="I63" s="64"/>
      <c r="J63" s="65"/>
      <c r="K63" s="66"/>
      <c r="L63" s="67"/>
    </row>
    <row r="64" spans="1:12" x14ac:dyDescent="0.25">
      <c r="B64" s="110" t="s">
        <v>16</v>
      </c>
      <c r="D64" s="111" t="s">
        <v>42</v>
      </c>
      <c r="E64" s="22"/>
      <c r="F64" s="64"/>
      <c r="G64" s="65"/>
      <c r="H64" s="66"/>
      <c r="I64" s="64"/>
      <c r="J64" s="65"/>
      <c r="K64" s="66"/>
      <c r="L64" s="67"/>
    </row>
    <row r="65" spans="1:12" x14ac:dyDescent="0.25">
      <c r="B65" s="110"/>
      <c r="D65" s="111"/>
      <c r="E65" s="22"/>
      <c r="F65" s="64"/>
      <c r="G65" s="65"/>
      <c r="H65" s="66"/>
      <c r="I65" s="64"/>
      <c r="J65" s="65"/>
      <c r="K65" s="66"/>
      <c r="L65" s="67"/>
    </row>
    <row r="66" spans="1:12" x14ac:dyDescent="0.25">
      <c r="C66" t="s">
        <v>25</v>
      </c>
      <c r="D66" t="s">
        <v>42</v>
      </c>
      <c r="E66" s="22"/>
      <c r="F66" s="117">
        <v>0</v>
      </c>
      <c r="G66" s="113"/>
      <c r="H66" s="114">
        <f>H62*F66</f>
        <v>0</v>
      </c>
      <c r="I66" s="117">
        <v>0</v>
      </c>
      <c r="J66" s="113"/>
      <c r="K66" s="114">
        <f>K62*I66</f>
        <v>0</v>
      </c>
      <c r="L66" s="115">
        <f>K66+H66</f>
        <v>0</v>
      </c>
    </row>
    <row r="67" spans="1:12" x14ac:dyDescent="0.25">
      <c r="E67" s="22"/>
      <c r="F67" s="64"/>
      <c r="G67" s="65"/>
      <c r="H67" s="66"/>
      <c r="I67" s="64"/>
      <c r="J67" s="65"/>
      <c r="K67" s="66"/>
      <c r="L67" s="67"/>
    </row>
    <row r="68" spans="1:12" s="20" customFormat="1" x14ac:dyDescent="0.25">
      <c r="A68" s="207" t="s">
        <v>43</v>
      </c>
      <c r="B68" s="208"/>
      <c r="C68" s="208"/>
      <c r="D68" s="208"/>
      <c r="E68" s="209"/>
      <c r="F68" s="61"/>
      <c r="G68" s="62"/>
      <c r="H68" s="63">
        <f>SUM(H66:H67)</f>
        <v>0</v>
      </c>
      <c r="I68" s="61"/>
      <c r="J68" s="62"/>
      <c r="K68" s="63">
        <f>SUM(K66:K67)</f>
        <v>0</v>
      </c>
      <c r="L68" s="60">
        <f>SUM(H68,K68)</f>
        <v>0</v>
      </c>
    </row>
    <row r="69" spans="1:12" ht="16.5" thickBot="1" x14ac:dyDescent="0.3">
      <c r="E69" s="22"/>
      <c r="F69" s="64"/>
      <c r="G69" s="65"/>
      <c r="H69" s="66"/>
      <c r="I69" s="64"/>
      <c r="J69" s="65"/>
      <c r="K69" s="66"/>
      <c r="L69" s="67"/>
    </row>
    <row r="70" spans="1:12" s="21" customFormat="1" ht="16.5" thickBot="1" x14ac:dyDescent="0.3">
      <c r="A70" s="187" t="s">
        <v>44</v>
      </c>
      <c r="B70" s="188"/>
      <c r="C70" s="188"/>
      <c r="D70" s="188"/>
      <c r="E70" s="189"/>
      <c r="F70" s="68"/>
      <c r="G70" s="69"/>
      <c r="H70" s="70">
        <f>H68+H62</f>
        <v>0</v>
      </c>
      <c r="I70" s="68"/>
      <c r="J70" s="69"/>
      <c r="K70" s="70">
        <f>K68+K62</f>
        <v>0</v>
      </c>
      <c r="L70" s="49">
        <f>L68+L62</f>
        <v>0</v>
      </c>
    </row>
    <row r="71" spans="1:12" x14ac:dyDescent="0.25">
      <c r="L71" s="8"/>
    </row>
  </sheetData>
  <mergeCells count="19">
    <mergeCell ref="A19:E19"/>
    <mergeCell ref="B5:E5"/>
    <mergeCell ref="F5:L9"/>
    <mergeCell ref="B6:E6"/>
    <mergeCell ref="B7:E7"/>
    <mergeCell ref="B8:E8"/>
    <mergeCell ref="B9:E9"/>
    <mergeCell ref="B11:E12"/>
    <mergeCell ref="F11:H11"/>
    <mergeCell ref="I11:K11"/>
    <mergeCell ref="L11:L12"/>
    <mergeCell ref="A68:E68"/>
    <mergeCell ref="A70:E70"/>
    <mergeCell ref="A26:E26"/>
    <mergeCell ref="A35:E35"/>
    <mergeCell ref="A44:E44"/>
    <mergeCell ref="A53:E53"/>
    <mergeCell ref="A60:E60"/>
    <mergeCell ref="A62:E62"/>
  </mergeCells>
  <pageMargins left="0.75" right="0.75" top="1" bottom="1" header="0.5" footer="0.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DA1E21B36365D41BF9B9BA378065944" ma:contentTypeVersion="13" ma:contentTypeDescription="Create a new document." ma:contentTypeScope="" ma:versionID="982066394a57bed968e7a6712d1b4738">
  <xsd:schema xmlns:xsd="http://www.w3.org/2001/XMLSchema" xmlns:xs="http://www.w3.org/2001/XMLSchema" xmlns:p="http://schemas.microsoft.com/office/2006/metadata/properties" xmlns:ns3="46ff6fb6-694d-4353-8684-7bbfa5141fec" xmlns:ns4="dec1a3fd-0e2f-437c-88df-4eacbb788a03" targetNamespace="http://schemas.microsoft.com/office/2006/metadata/properties" ma:root="true" ma:fieldsID="dabfef632d8525fbf275d5eaa0894346" ns3:_="" ns4:_="">
    <xsd:import namespace="46ff6fb6-694d-4353-8684-7bbfa5141fec"/>
    <xsd:import namespace="dec1a3fd-0e2f-437c-88df-4eacbb788a0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ff6fb6-694d-4353-8684-7bbfa5141f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c1a3fd-0e2f-437c-88df-4eacbb788a03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5E8A34A-6993-4501-B15D-98ACF44319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6ff6fb6-694d-4353-8684-7bbfa5141fec"/>
    <ds:schemaRef ds:uri="dec1a3fd-0e2f-437c-88df-4eacbb788a0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D9BFBD5-9BB7-4847-B962-E78F4B8EC589}">
  <ds:schemaRefs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purl.org/dc/terms/"/>
    <ds:schemaRef ds:uri="46ff6fb6-694d-4353-8684-7bbfa5141fec"/>
    <ds:schemaRef ds:uri="http://purl.org/dc/dcmitype/"/>
    <ds:schemaRef ds:uri="http://purl.org/dc/elements/1.1/"/>
    <ds:schemaRef ds:uri="http://schemas.openxmlformats.org/package/2006/metadata/core-properties"/>
    <ds:schemaRef ds:uri="dec1a3fd-0e2f-437c-88df-4eacbb788a03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CF7419D-6564-46E5-AE27-EA6D2879431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Parameters</vt:lpstr>
      <vt:lpstr>1. Summary Budget</vt:lpstr>
      <vt:lpstr>2. Level of Effort</vt:lpstr>
      <vt:lpstr>3. Detailed Budget</vt:lpstr>
      <vt:lpstr>Subcontractor</vt:lpstr>
      <vt:lpstr>iesc</vt:lpstr>
      <vt:lpstr>name</vt:lpstr>
      <vt:lpstr>sol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Watson</dc:creator>
  <cp:keywords/>
  <dc:description/>
  <cp:lastModifiedBy>David Stein</cp:lastModifiedBy>
  <cp:revision/>
  <dcterms:created xsi:type="dcterms:W3CDTF">2016-04-11T19:00:57Z</dcterms:created>
  <dcterms:modified xsi:type="dcterms:W3CDTF">2022-11-22T18:19:37Z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0x0101001DA1E21B36365D41BF9B9BA378065944</vt:lpwstr>
  </property>
  <property fmtid="{D5CDD505-2E9C-101B-9397-08002B2CF9AE}" pid="3" name="_dlc_DocIdItemGuid">
    <vt:lpwstr>89be3748-97f5-4b5c-98f1-c25601e0c9f2</vt:lpwstr>
  </property>
  <property fmtid="{D5CDD505-2E9C-101B-9397-08002B2CF9AE}" pid="4" name="BDResourceDocType">
    <vt:lpwstr>2497;#Templates|305c7200-913d-4eb6-9714-25eeb2761b3d</vt:lpwstr>
  </property>
  <property fmtid="{D5CDD505-2E9C-101B-9397-08002B2CF9AE}" pid="5" name="IESCDepartment">
    <vt:lpwstr>1373;#Business Development|560b8489-3196-4695-9199-77852663a680</vt:lpwstr>
  </property>
  <property fmtid="{D5CDD505-2E9C-101B-9397-08002B2CF9AE}" pid="6" name="BDResourceTopic">
    <vt:lpwstr/>
  </property>
  <property fmtid="{D5CDD505-2E9C-101B-9397-08002B2CF9AE}" pid="7" name="Country">
    <vt:lpwstr/>
  </property>
  <property fmtid="{D5CDD505-2E9C-101B-9397-08002B2CF9AE}" pid="8" name="TaxKeyword">
    <vt:lpwstr/>
  </property>
  <property fmtid="{D5CDD505-2E9C-101B-9397-08002B2CF9AE}" pid="9" name="PostAwardRecordType">
    <vt:lpwstr/>
  </property>
  <property fmtid="{D5CDD505-2E9C-101B-9397-08002B2CF9AE}" pid="10" name="Post-Award Topics">
    <vt:lpwstr>222;#Monitoring ＆ Evaluation|583c9d93-1d10-42b4-abf3-ce2be5419ec7</vt:lpwstr>
  </property>
  <property fmtid="{D5CDD505-2E9C-101B-9397-08002B2CF9AE}" pid="11" name="ProgramCodeAndName">
    <vt:lpwstr>3169;#PAR191 - T-FAST|288dac91-33b2-4e14-b3d1-79210f943423</vt:lpwstr>
  </property>
</Properties>
</file>