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iescglobal-my.sharepoint.com/personal/dstein_iesc_org/Documents/TraSa/VUCE RFP/"/>
    </mc:Choice>
  </mc:AlternateContent>
  <xr:revisionPtr revIDLastSave="617" documentId="8_{1ACE0008-94C6-409C-AB11-8FB64B712067}" xr6:coauthVersionLast="47" xr6:coauthVersionMax="47" xr10:uidLastSave="{191DC5BB-9487-4E4C-9713-ADFBE4F3EBEF}"/>
  <bookViews>
    <workbookView xWindow="-120" yWindow="-120" windowWidth="29040" windowHeight="15840" tabRatio="843" xr2:uid="{00000000-000D-0000-FFFF-FFFF00000000}"/>
  </bookViews>
  <sheets>
    <sheet name="1. Budget Summary" sheetId="2" r:id="rId1"/>
    <sheet name="2. Detailed Budget" sheetId="9" r:id="rId2"/>
    <sheet name="3. Proposed Subcontractor" sheetId="11" r:id="rId3"/>
  </sheets>
  <definedNames>
    <definedName name="iesc">#REF!</definedName>
    <definedName name="name">#REF!</definedName>
    <definedName name="sol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1" l="1"/>
  <c r="B6" i="11"/>
  <c r="B5" i="11"/>
  <c r="B4" i="11"/>
  <c r="B3" i="11"/>
  <c r="B2" i="11"/>
  <c r="B1" i="11"/>
  <c r="B2" i="9"/>
  <c r="B3" i="9"/>
  <c r="B4" i="9"/>
  <c r="B5" i="9"/>
  <c r="B6" i="9"/>
  <c r="B7" i="9"/>
  <c r="B1" i="9"/>
  <c r="D68" i="2" l="1"/>
  <c r="D64" i="2"/>
  <c r="D56" i="2"/>
  <c r="D54" i="2"/>
  <c r="D52" i="2"/>
  <c r="D50" i="2"/>
  <c r="D48" i="2"/>
  <c r="D28" i="2"/>
  <c r="D38" i="2"/>
  <c r="B56" i="2"/>
  <c r="B54" i="2"/>
  <c r="H75" i="11"/>
  <c r="H29" i="11"/>
  <c r="H40" i="11"/>
  <c r="H51" i="11"/>
  <c r="H62" i="11"/>
  <c r="H88" i="11"/>
  <c r="H99" i="11"/>
  <c r="H110" i="11"/>
  <c r="H201" i="11"/>
  <c r="H198" i="11"/>
  <c r="H197" i="11"/>
  <c r="H196" i="11"/>
  <c r="H190" i="11"/>
  <c r="H187" i="11"/>
  <c r="H186" i="11"/>
  <c r="H185" i="11"/>
  <c r="H179" i="11"/>
  <c r="H176" i="11"/>
  <c r="H175" i="11"/>
  <c r="H174" i="11"/>
  <c r="H168" i="11"/>
  <c r="H165" i="11"/>
  <c r="H164" i="11"/>
  <c r="H163" i="11"/>
  <c r="H157" i="11"/>
  <c r="H154" i="11"/>
  <c r="H153" i="11"/>
  <c r="H152" i="11"/>
  <c r="H146" i="11"/>
  <c r="H143" i="11"/>
  <c r="H142" i="11"/>
  <c r="H141" i="11"/>
  <c r="H135" i="11"/>
  <c r="H132" i="11"/>
  <c r="H131" i="11"/>
  <c r="H130" i="11"/>
  <c r="H124" i="11"/>
  <c r="H121" i="11"/>
  <c r="H120" i="11"/>
  <c r="H119" i="11"/>
  <c r="H109" i="11"/>
  <c r="H106" i="11"/>
  <c r="H105" i="11"/>
  <c r="H104" i="11"/>
  <c r="H98" i="11"/>
  <c r="H95" i="11"/>
  <c r="H94" i="11"/>
  <c r="H93" i="11"/>
  <c r="H87" i="11"/>
  <c r="H84" i="11"/>
  <c r="H83" i="11"/>
  <c r="H82" i="11"/>
  <c r="H72" i="11"/>
  <c r="H69" i="11"/>
  <c r="H68" i="11"/>
  <c r="H67" i="11"/>
  <c r="H61" i="11"/>
  <c r="H58" i="11"/>
  <c r="H57" i="11"/>
  <c r="H56" i="11"/>
  <c r="H50" i="11"/>
  <c r="H47" i="11"/>
  <c r="H46" i="11"/>
  <c r="H45" i="11"/>
  <c r="H39" i="11"/>
  <c r="H36" i="11"/>
  <c r="H35" i="11"/>
  <c r="H34" i="11"/>
  <c r="H28" i="11"/>
  <c r="C193" i="11"/>
  <c r="C182" i="11"/>
  <c r="C171" i="11"/>
  <c r="C160" i="11"/>
  <c r="C149" i="11"/>
  <c r="C138" i="11"/>
  <c r="C127" i="11"/>
  <c r="C116" i="11"/>
  <c r="C101" i="11"/>
  <c r="C90" i="11"/>
  <c r="C79" i="11"/>
  <c r="C64" i="11"/>
  <c r="C53" i="11"/>
  <c r="C42" i="11"/>
  <c r="C31" i="11"/>
  <c r="C20" i="11"/>
  <c r="H353" i="9"/>
  <c r="H350" i="9"/>
  <c r="H349" i="9"/>
  <c r="H348" i="9"/>
  <c r="H347" i="9"/>
  <c r="H346" i="9"/>
  <c r="H332" i="9"/>
  <c r="H329" i="9"/>
  <c r="H328" i="9"/>
  <c r="H327" i="9"/>
  <c r="H326" i="9"/>
  <c r="H325" i="9"/>
  <c r="H311" i="9"/>
  <c r="H308" i="9"/>
  <c r="H307" i="9"/>
  <c r="H306" i="9"/>
  <c r="H305" i="9"/>
  <c r="H304" i="9"/>
  <c r="H290" i="9"/>
  <c r="H287" i="9"/>
  <c r="H286" i="9"/>
  <c r="H285" i="9"/>
  <c r="H284" i="9"/>
  <c r="H283" i="9"/>
  <c r="H269" i="9"/>
  <c r="H266" i="9"/>
  <c r="H265" i="9"/>
  <c r="H264" i="9"/>
  <c r="H263" i="9"/>
  <c r="H262" i="9"/>
  <c r="H245" i="9"/>
  <c r="H244" i="9"/>
  <c r="H243" i="9"/>
  <c r="H223" i="9"/>
  <c r="H224" i="9"/>
  <c r="H248" i="9"/>
  <c r="H242" i="9"/>
  <c r="H241" i="9"/>
  <c r="H26" i="9"/>
  <c r="H27" i="9"/>
  <c r="H47" i="9"/>
  <c r="H48" i="9"/>
  <c r="H68" i="9"/>
  <c r="H69" i="9"/>
  <c r="H89" i="9"/>
  <c r="H90" i="9"/>
  <c r="H110" i="9"/>
  <c r="H111" i="9"/>
  <c r="H135" i="9"/>
  <c r="H136" i="9"/>
  <c r="H156" i="9"/>
  <c r="H157" i="9"/>
  <c r="H177" i="9"/>
  <c r="H178" i="9"/>
  <c r="H202" i="9"/>
  <c r="H203" i="9"/>
  <c r="H227" i="9"/>
  <c r="H222" i="9"/>
  <c r="H221" i="9"/>
  <c r="H220" i="9"/>
  <c r="H206" i="9"/>
  <c r="H201" i="9"/>
  <c r="H200" i="9"/>
  <c r="H199" i="9"/>
  <c r="H181" i="9"/>
  <c r="H176" i="9"/>
  <c r="H175" i="9"/>
  <c r="H174" i="9"/>
  <c r="H160" i="9"/>
  <c r="H155" i="9"/>
  <c r="H154" i="9"/>
  <c r="H153" i="9"/>
  <c r="H139" i="9"/>
  <c r="H134" i="9"/>
  <c r="H133" i="9"/>
  <c r="H132" i="9"/>
  <c r="H114" i="9"/>
  <c r="H109" i="9"/>
  <c r="H108" i="9"/>
  <c r="H107" i="9"/>
  <c r="H93" i="9"/>
  <c r="H88" i="9"/>
  <c r="H87" i="9"/>
  <c r="H86" i="9"/>
  <c r="H72" i="9"/>
  <c r="H67" i="9"/>
  <c r="H66" i="9"/>
  <c r="H65" i="9"/>
  <c r="H30" i="9"/>
  <c r="H51" i="9"/>
  <c r="H46" i="9"/>
  <c r="H45" i="9"/>
  <c r="H44" i="9"/>
  <c r="D58" i="2" l="1"/>
  <c r="D60" i="2" s="1"/>
  <c r="H202" i="11"/>
  <c r="H361" i="9" s="1"/>
  <c r="H362" i="9" s="1"/>
  <c r="H191" i="11"/>
  <c r="H340" i="9" s="1"/>
  <c r="H341" i="9" s="1"/>
  <c r="B52" i="2" l="1"/>
  <c r="B50" i="2"/>
  <c r="B48" i="2"/>
  <c r="H25" i="11"/>
  <c r="H24" i="11"/>
  <c r="H23" i="11"/>
  <c r="H189" i="9" l="1"/>
  <c r="H190" i="9" s="1"/>
  <c r="H136" i="11"/>
  <c r="H235" i="9" s="1"/>
  <c r="H236" i="9" s="1"/>
  <c r="H59" i="9"/>
  <c r="H60" i="9" s="1"/>
  <c r="H101" i="9"/>
  <c r="H102" i="9" s="1"/>
  <c r="H158" i="11"/>
  <c r="H147" i="11"/>
  <c r="H256" i="9" s="1"/>
  <c r="H257" i="9" s="1"/>
  <c r="H73" i="11"/>
  <c r="H122" i="9" s="1"/>
  <c r="H123" i="9" s="1"/>
  <c r="H168" i="9"/>
  <c r="H169" i="9" s="1"/>
  <c r="H125" i="11"/>
  <c r="H169" i="11"/>
  <c r="H180" i="11"/>
  <c r="H80" i="9"/>
  <c r="H81" i="9" s="1"/>
  <c r="B46" i="2"/>
  <c r="B44" i="2"/>
  <c r="B42" i="2"/>
  <c r="B36" i="2"/>
  <c r="B34" i="2"/>
  <c r="H319" i="9" l="1"/>
  <c r="H320" i="9" s="1"/>
  <c r="H298" i="9"/>
  <c r="H299" i="9" s="1"/>
  <c r="H277" i="9"/>
  <c r="H278" i="9" s="1"/>
  <c r="H214" i="9"/>
  <c r="H215" i="9" s="1"/>
  <c r="H204" i="11"/>
  <c r="H147" i="9"/>
  <c r="H148" i="9" s="1"/>
  <c r="H192" i="9" s="1"/>
  <c r="H112" i="11"/>
  <c r="H38" i="9"/>
  <c r="D46" i="2"/>
  <c r="D36" i="2"/>
  <c r="D34" i="2"/>
  <c r="D44" i="2"/>
  <c r="H364" i="9" l="1"/>
  <c r="D42" i="2"/>
  <c r="H206" i="11"/>
  <c r="H25" i="9"/>
  <c r="H24" i="9"/>
  <c r="H23" i="9"/>
  <c r="H39" i="9" l="1"/>
  <c r="H125" i="9" s="1"/>
  <c r="H366" i="9" s="1"/>
  <c r="B32" i="2" l="1"/>
  <c r="D18" i="2" l="1"/>
  <c r="D20" i="2"/>
  <c r="D32" i="2" l="1"/>
  <c r="D26" i="2" l="1"/>
  <c r="D24" i="2"/>
  <c r="D22" i="2" l="1"/>
  <c r="B26" i="2"/>
  <c r="B24" i="2"/>
  <c r="B22" i="2"/>
  <c r="B20" i="2"/>
  <c r="B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Stein</author>
  </authors>
  <commentList>
    <comment ref="D62" authorId="0" shapeId="0" xr:uid="{FD8DA572-673D-438F-B6D8-9FB2D47E89DF}">
      <text>
        <r>
          <rPr>
            <b/>
            <sz val="9"/>
            <color indexed="81"/>
            <rFont val="Tahoma"/>
            <family val="2"/>
          </rPr>
          <t>David Stein:</t>
        </r>
        <r>
          <rPr>
            <sz val="9"/>
            <color indexed="81"/>
            <rFont val="Tahoma"/>
            <family val="2"/>
          </rPr>
          <t xml:space="preserve">
Please enter indirect cost total in dollars here, if applicable.</t>
        </r>
      </text>
    </comment>
    <comment ref="D66" authorId="0" shapeId="0" xr:uid="{9B7580E6-D995-42D7-AA70-D293106B91ED}">
      <text>
        <r>
          <rPr>
            <b/>
            <sz val="9"/>
            <color indexed="81"/>
            <rFont val="Tahoma"/>
            <family val="2"/>
          </rPr>
          <t>David Stein:</t>
        </r>
        <r>
          <rPr>
            <sz val="9"/>
            <color indexed="81"/>
            <rFont val="Tahoma"/>
            <family val="2"/>
          </rPr>
          <t xml:space="preserve">
Please enter fee in dollar amount, if applicable.</t>
        </r>
      </text>
    </comment>
  </commentList>
</comments>
</file>

<file path=xl/sharedStrings.xml><?xml version="1.0" encoding="utf-8"?>
<sst xmlns="http://schemas.openxmlformats.org/spreadsheetml/2006/main" count="903" uniqueCount="115">
  <si>
    <t>International Executive Service Corps</t>
  </si>
  <si>
    <t>1.</t>
  </si>
  <si>
    <t>2.</t>
  </si>
  <si>
    <t>3.</t>
  </si>
  <si>
    <t>4.</t>
  </si>
  <si>
    <t>5.</t>
  </si>
  <si>
    <t xml:space="preserve">6. </t>
  </si>
  <si>
    <t>7.</t>
  </si>
  <si>
    <t>8.</t>
  </si>
  <si>
    <t>9.</t>
  </si>
  <si>
    <t>10.</t>
  </si>
  <si>
    <t>11.</t>
  </si>
  <si>
    <t>12.</t>
  </si>
  <si>
    <t>13.</t>
  </si>
  <si>
    <t>Total</t>
  </si>
  <si>
    <t>A.</t>
  </si>
  <si>
    <t>B.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</si>
  <si>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</si>
  <si>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</si>
  <si>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</si>
  <si>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</si>
  <si>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</si>
  <si>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>14.</t>
  </si>
  <si>
    <t>Date</t>
  </si>
  <si>
    <t>Address</t>
  </si>
  <si>
    <t>Contact Person</t>
  </si>
  <si>
    <t>Email address</t>
  </si>
  <si>
    <t>Offer Validity</t>
  </si>
  <si>
    <t>Firm Name</t>
  </si>
  <si>
    <t>TRASA RFP-001-2022</t>
  </si>
  <si>
    <t>Food for Progress Trade Safe (TraSa) Project</t>
  </si>
  <si>
    <t>DUNS</t>
  </si>
  <si>
    <t>*Note, only include outsourcing staff costs if a subcontractor is included in the proposed management team. Also, only include the costs of deliverables if they will be completed by the subcontractor.</t>
  </si>
  <si>
    <t>Description</t>
  </si>
  <si>
    <t>Unit of Measurement</t>
  </si>
  <si>
    <t>Level of Effort (Quantity)</t>
  </si>
  <si>
    <t>Rate</t>
  </si>
  <si>
    <t>1. Summary Budget</t>
  </si>
  <si>
    <t>2. Detailed Budget</t>
  </si>
  <si>
    <t>3. Subcontractors Budget (if needed)</t>
  </si>
  <si>
    <t xml:space="preserve">Deliverable 1: Work plan in Work Breakdown Structure (WBS) </t>
  </si>
  <si>
    <t>Total Deliverable 1</t>
  </si>
  <si>
    <t>Total Deliverable 2</t>
  </si>
  <si>
    <t>Total Deliverable 3</t>
  </si>
  <si>
    <t>Total Deliverable 4</t>
  </si>
  <si>
    <t>Total Deliverable 5</t>
  </si>
  <si>
    <t>Total Deliverable 6</t>
  </si>
  <si>
    <t>Total Deliverable 7</t>
  </si>
  <si>
    <t>Total Deliverable 8</t>
  </si>
  <si>
    <t>Total Deliverable 9</t>
  </si>
  <si>
    <t>Total Deliverable 10</t>
  </si>
  <si>
    <t>Total Deliverable 11</t>
  </si>
  <si>
    <t>Total Deliverable 12</t>
  </si>
  <si>
    <t>Total Deliverable 13</t>
  </si>
  <si>
    <t>Total Deliverable 14</t>
  </si>
  <si>
    <t xml:space="preserve">Technical Team </t>
  </si>
  <si>
    <t>Hours</t>
  </si>
  <si>
    <t>Scrum Master</t>
  </si>
  <si>
    <t>Product Owner</t>
  </si>
  <si>
    <t>Full Stack Developer I</t>
  </si>
  <si>
    <t>Full Stack Developer II</t>
  </si>
  <si>
    <t>Full Stack Developer III</t>
  </si>
  <si>
    <t>Other Direct Costs</t>
  </si>
  <si>
    <t>Unit</t>
  </si>
  <si>
    <t>A</t>
  </si>
  <si>
    <t>B</t>
  </si>
  <si>
    <t>C</t>
  </si>
  <si>
    <t>i</t>
  </si>
  <si>
    <t>Example: Hardware, Software, Training Materials, Travel</t>
  </si>
  <si>
    <t>ii</t>
  </si>
  <si>
    <t>iii</t>
  </si>
  <si>
    <t>iv</t>
  </si>
  <si>
    <t>v</t>
  </si>
  <si>
    <t>vi</t>
  </si>
  <si>
    <t>…</t>
  </si>
  <si>
    <t xml:space="preserve">Deliverable 2: Relationship database structure diagrams </t>
  </si>
  <si>
    <t>Subcontractor</t>
  </si>
  <si>
    <t>Contractual</t>
  </si>
  <si>
    <t xml:space="preserve">Deliverable 3: Workflow diagrams and descriptions </t>
  </si>
  <si>
    <t xml:space="preserve">Deliverable 4: Diagram that illustrates the interaction of users and technicians </t>
  </si>
  <si>
    <t>Deliverable 5: Flow diagram at the system level</t>
  </si>
  <si>
    <t>STAGE 2</t>
  </si>
  <si>
    <t>TOTAL STAGE 1</t>
  </si>
  <si>
    <t>TOTAL STAGE 2</t>
  </si>
  <si>
    <t>STAGE 1</t>
  </si>
  <si>
    <t>Deliverable 6: Report including all the infrastructure specifications used to build the solution</t>
  </si>
  <si>
    <t>Deliverable 7: Developed and tested solution integrated with VUCE platform and connected to the IPPC ePhyto Hub</t>
  </si>
  <si>
    <t>Deliverable 8: Documentation related to the development IDE(s), webservice(s), logs, GIT and DevOps</t>
  </si>
  <si>
    <t>Example: Hardware, Software, Training Materials, Travel, etc.</t>
  </si>
  <si>
    <t>STAGE 3</t>
  </si>
  <si>
    <t xml:space="preserve">Deliverable 9:  Source code </t>
  </si>
  <si>
    <t>Deliverable 10: All images of the operating system, snapshot(s), and backups of the solution</t>
  </si>
  <si>
    <t xml:space="preserve">Deliverable 11: Access to a cloud-based shared repository with all project related documentation </t>
  </si>
  <si>
    <t>Deliverable 12:  Testing Reports</t>
  </si>
  <si>
    <t>Deliverable 13: Final report of implementation of the solution</t>
  </si>
  <si>
    <t xml:space="preserve">Deliverable 14: One technical guide and one user operational manual of the solution </t>
  </si>
  <si>
    <t>TOTAL STAGE 3</t>
  </si>
  <si>
    <t>15.</t>
  </si>
  <si>
    <t>Total Deliverable 15</t>
  </si>
  <si>
    <t>16.</t>
  </si>
  <si>
    <t>Deliverable 15: Reports of the implemented training program for the management, use and operation of the solution</t>
  </si>
  <si>
    <t>Deliverable 16: 1 year warranty document</t>
  </si>
  <si>
    <t>Total Deliverable 16</t>
  </si>
  <si>
    <t>TOTAL GENERAL: STAGE 1 + STAGE 2 + STAGE 3</t>
  </si>
  <si>
    <t>Example: Project Manager</t>
  </si>
  <si>
    <t>Units</t>
  </si>
  <si>
    <t>STAGE 1 SUBTOTAL</t>
  </si>
  <si>
    <t>STAGE 2 SUBTOTAL</t>
  </si>
  <si>
    <t>STAGE 3 SUBTOTAL</t>
  </si>
  <si>
    <t>STAGES 1 + 2 + 3 DIRECT COSTS SUBTOTAL</t>
  </si>
  <si>
    <t>DIRECT + INDIRECT COSTS SUBTOTAL</t>
  </si>
  <si>
    <t xml:space="preserve">DIRECT + INDIRECT + FEE TOTAL </t>
  </si>
  <si>
    <t>INDIRECT COSTS (if applicable)</t>
  </si>
  <si>
    <t>FEE (if applicable)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</si>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</sst>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"/>
    <numFmt numFmtId="166" formatCode="[$PYG]\ #,##0.0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indexed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20"/>
      <color indexed="30"/>
      <name val="Calibri"/>
      <family val="2"/>
    </font>
    <font>
      <b/>
      <sz val="14"/>
      <name val="Calibri"/>
      <family val="2"/>
    </font>
    <font>
      <sz val="8"/>
      <name val="Times New Roman"/>
      <family val="1"/>
    </font>
    <font>
      <sz val="12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8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90">
    <xf numFmtId="0" fontId="0" fillId="0" borderId="0" xfId="0"/>
    <xf numFmtId="165" fontId="3" fillId="0" borderId="0" xfId="2" applyNumberFormat="1" applyFont="1" applyAlignment="1">
      <alignment horizontal="left" vertical="center" indent="2"/>
    </xf>
    <xf numFmtId="165" fontId="3" fillId="0" borderId="0" xfId="2" applyNumberFormat="1" applyFont="1" applyAlignment="1">
      <alignment vertical="top"/>
    </xf>
    <xf numFmtId="165" fontId="8" fillId="0" borderId="0" xfId="2" applyNumberFormat="1" applyFont="1" applyAlignment="1">
      <alignment vertical="top"/>
    </xf>
    <xf numFmtId="165" fontId="8" fillId="0" borderId="0" xfId="2" applyNumberFormat="1" applyFont="1" applyAlignment="1">
      <alignment horizontal="left" vertical="top" indent="2"/>
    </xf>
    <xf numFmtId="49" fontId="8" fillId="0" borderId="0" xfId="2" applyNumberFormat="1" applyFont="1" applyAlignment="1">
      <alignment horizontal="center" vertical="top"/>
    </xf>
    <xf numFmtId="49" fontId="3" fillId="0" borderId="0" xfId="2" applyNumberFormat="1" applyFont="1" applyAlignment="1">
      <alignment horizontal="left" vertical="top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0" fillId="0" borderId="4" xfId="0" applyBorder="1"/>
    <xf numFmtId="49" fontId="8" fillId="0" borderId="0" xfId="2" applyNumberFormat="1" applyFont="1" applyAlignment="1">
      <alignment horizontal="left" vertical="top"/>
    </xf>
    <xf numFmtId="0" fontId="3" fillId="0" borderId="0" xfId="2" applyFont="1"/>
    <xf numFmtId="0" fontId="3" fillId="0" borderId="0" xfId="2" applyFont="1" applyAlignment="1">
      <alignment horizontal="center"/>
    </xf>
    <xf numFmtId="0" fontId="12" fillId="0" borderId="6" xfId="0" applyFont="1" applyBorder="1"/>
    <xf numFmtId="0" fontId="0" fillId="0" borderId="0" xfId="0" applyAlignment="1">
      <alignment horizontal="center"/>
    </xf>
    <xf numFmtId="44" fontId="3" fillId="0" borderId="2" xfId="282" applyFont="1" applyFill="1" applyBorder="1" applyAlignment="1">
      <alignment horizontal="center" vertical="top"/>
    </xf>
    <xf numFmtId="44" fontId="3" fillId="0" borderId="0" xfId="282" applyFont="1" applyFill="1" applyBorder="1" applyAlignment="1">
      <alignment horizontal="center" vertical="top"/>
    </xf>
    <xf numFmtId="49" fontId="3" fillId="0" borderId="0" xfId="2" applyNumberFormat="1" applyFont="1" applyAlignment="1">
      <alignment vertical="top" wrapText="1"/>
    </xf>
    <xf numFmtId="165" fontId="8" fillId="0" borderId="4" xfId="2" applyNumberFormat="1" applyFont="1" applyBorder="1" applyAlignment="1">
      <alignment horizontal="left" vertical="top" indent="2"/>
    </xf>
    <xf numFmtId="49" fontId="8" fillId="0" borderId="4" xfId="2" applyNumberFormat="1" applyFont="1" applyBorder="1" applyAlignment="1">
      <alignment horizontal="left" vertical="top"/>
    </xf>
    <xf numFmtId="49" fontId="8" fillId="0" borderId="7" xfId="2" applyNumberFormat="1" applyFont="1" applyBorder="1" applyAlignment="1">
      <alignment horizontal="left" vertical="top"/>
    </xf>
    <xf numFmtId="0" fontId="3" fillId="0" borderId="0" xfId="282" applyNumberFormat="1" applyFont="1" applyFill="1" applyBorder="1" applyAlignment="1">
      <alignment horizontal="center" vertical="top"/>
    </xf>
    <xf numFmtId="44" fontId="0" fillId="0" borderId="0" xfId="282" applyFont="1" applyBorder="1" applyAlignment="1">
      <alignment horizontal="center"/>
    </xf>
    <xf numFmtId="49" fontId="14" fillId="0" borderId="0" xfId="2" applyNumberFormat="1" applyFont="1" applyAlignment="1">
      <alignment horizontal="left" vertical="top"/>
    </xf>
    <xf numFmtId="165" fontId="3" fillId="4" borderId="3" xfId="2" applyNumberFormat="1" applyFont="1" applyFill="1" applyBorder="1" applyAlignment="1">
      <alignment vertical="top"/>
    </xf>
    <xf numFmtId="165" fontId="3" fillId="4" borderId="2" xfId="2" applyNumberFormat="1" applyFont="1" applyFill="1" applyBorder="1" applyAlignment="1">
      <alignment vertical="top"/>
    </xf>
    <xf numFmtId="165" fontId="8" fillId="0" borderId="0" xfId="2" applyNumberFormat="1" applyFont="1" applyAlignment="1">
      <alignment vertical="center"/>
    </xf>
    <xf numFmtId="166" fontId="0" fillId="0" borderId="0" xfId="0" applyNumberFormat="1" applyAlignment="1">
      <alignment horizontal="left"/>
    </xf>
    <xf numFmtId="166" fontId="11" fillId="0" borderId="0" xfId="0" applyNumberFormat="1" applyFont="1" applyAlignment="1">
      <alignment horizontal="left"/>
    </xf>
    <xf numFmtId="166" fontId="0" fillId="0" borderId="0" xfId="0" applyNumberFormat="1"/>
    <xf numFmtId="0" fontId="3" fillId="0" borderId="0" xfId="282" applyNumberFormat="1" applyFont="1" applyBorder="1" applyAlignment="1">
      <alignment horizontal="center" vertical="top"/>
    </xf>
    <xf numFmtId="44" fontId="3" fillId="0" borderId="2" xfId="282" applyFont="1" applyBorder="1" applyAlignment="1">
      <alignment horizontal="center" vertical="top"/>
    </xf>
    <xf numFmtId="49" fontId="3" fillId="0" borderId="0" xfId="2" applyNumberFormat="1" applyFont="1" applyAlignment="1">
      <alignment horizontal="left" vertical="top" wrapText="1"/>
    </xf>
    <xf numFmtId="49" fontId="3" fillId="0" borderId="11" xfId="2" applyNumberFormat="1" applyFont="1" applyBorder="1" applyAlignment="1">
      <alignment horizontal="right" vertical="center"/>
    </xf>
    <xf numFmtId="0" fontId="0" fillId="0" borderId="12" xfId="0" applyBorder="1"/>
    <xf numFmtId="0" fontId="13" fillId="0" borderId="0" xfId="2" applyFont="1" applyAlignment="1">
      <alignment horizontal="center"/>
    </xf>
    <xf numFmtId="49" fontId="8" fillId="0" borderId="20" xfId="2" applyNumberFormat="1" applyFont="1" applyBorder="1" applyAlignment="1">
      <alignment horizontal="center" vertical="top"/>
    </xf>
    <xf numFmtId="49" fontId="3" fillId="0" borderId="20" xfId="2" applyNumberFormat="1" applyFont="1" applyBorder="1" applyAlignment="1">
      <alignment horizontal="right" vertical="top"/>
    </xf>
    <xf numFmtId="49" fontId="3" fillId="0" borderId="20" xfId="2" applyNumberFormat="1" applyFont="1" applyBorder="1" applyAlignment="1">
      <alignment horizontal="center" vertical="top"/>
    </xf>
    <xf numFmtId="0" fontId="0" fillId="0" borderId="20" xfId="0" applyBorder="1"/>
    <xf numFmtId="49" fontId="8" fillId="0" borderId="20" xfId="2" applyNumberFormat="1" applyFont="1" applyBorder="1" applyAlignment="1">
      <alignment horizontal="left" vertical="top"/>
    </xf>
    <xf numFmtId="49" fontId="13" fillId="0" borderId="20" xfId="2" applyNumberFormat="1" applyFont="1" applyBorder="1" applyAlignment="1">
      <alignment horizontal="center" vertical="top"/>
    </xf>
    <xf numFmtId="49" fontId="13" fillId="0" borderId="0" xfId="2" applyNumberFormat="1" applyFont="1" applyAlignment="1">
      <alignment horizontal="left" vertical="top"/>
    </xf>
    <xf numFmtId="49" fontId="14" fillId="0" borderId="20" xfId="2" applyNumberFormat="1" applyFont="1" applyBorder="1" applyAlignment="1">
      <alignment horizontal="left" vertical="top"/>
    </xf>
    <xf numFmtId="44" fontId="3" fillId="4" borderId="12" xfId="282" applyFont="1" applyFill="1" applyBorder="1" applyAlignment="1">
      <alignment horizontal="center" vertical="top"/>
    </xf>
    <xf numFmtId="0" fontId="3" fillId="0" borderId="20" xfId="2" applyFont="1" applyBorder="1"/>
    <xf numFmtId="49" fontId="3" fillId="0" borderId="2" xfId="2" applyNumberFormat="1" applyFont="1" applyBorder="1" applyAlignment="1">
      <alignment horizontal="center" vertical="center"/>
    </xf>
    <xf numFmtId="49" fontId="3" fillId="0" borderId="3" xfId="2" applyNumberFormat="1" applyFont="1" applyBorder="1" applyAlignment="1">
      <alignment horizontal="center" vertical="center"/>
    </xf>
    <xf numFmtId="165" fontId="0" fillId="0" borderId="0" xfId="0" applyNumberFormat="1"/>
    <xf numFmtId="165" fontId="2" fillId="0" borderId="18" xfId="0" applyNumberFormat="1" applyFont="1" applyBorder="1" applyAlignment="1">
      <alignment horizontal="center" vertical="center" wrapText="1"/>
    </xf>
    <xf numFmtId="165" fontId="2" fillId="0" borderId="19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65" fontId="4" fillId="0" borderId="21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3" fillId="0" borderId="21" xfId="0" applyNumberFormat="1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5" fontId="5" fillId="0" borderId="21" xfId="0" applyNumberFormat="1" applyFont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165" fontId="6" fillId="0" borderId="21" xfId="0" applyNumberFormat="1" applyFont="1" applyBorder="1" applyAlignment="1">
      <alignment horizontal="center" vertical="center" wrapText="1"/>
    </xf>
    <xf numFmtId="165" fontId="3" fillId="0" borderId="0" xfId="2" applyNumberFormat="1" applyFont="1" applyAlignment="1">
      <alignment horizontal="center"/>
    </xf>
    <xf numFmtId="165" fontId="3" fillId="0" borderId="21" xfId="2" applyNumberFormat="1" applyFont="1" applyBorder="1" applyAlignment="1">
      <alignment horizontal="center"/>
    </xf>
    <xf numFmtId="165" fontId="0" fillId="0" borderId="21" xfId="0" applyNumberFormat="1" applyBorder="1"/>
    <xf numFmtId="165" fontId="3" fillId="0" borderId="0" xfId="282" applyNumberFormat="1" applyFont="1" applyFill="1" applyBorder="1" applyAlignment="1">
      <alignment vertical="top"/>
    </xf>
    <xf numFmtId="165" fontId="3" fillId="0" borderId="21" xfId="282" applyNumberFormat="1" applyFont="1" applyFill="1" applyBorder="1" applyAlignment="1">
      <alignment vertical="top"/>
    </xf>
    <xf numFmtId="165" fontId="3" fillId="0" borderId="0" xfId="1" applyNumberFormat="1" applyFont="1" applyBorder="1" applyAlignment="1">
      <alignment vertical="top"/>
    </xf>
    <xf numFmtId="165" fontId="3" fillId="0" borderId="21" xfId="1" applyNumberFormat="1" applyFont="1" applyFill="1" applyBorder="1" applyAlignment="1">
      <alignment vertical="top"/>
    </xf>
    <xf numFmtId="165" fontId="3" fillId="0" borderId="2" xfId="282" applyNumberFormat="1" applyFont="1" applyFill="1" applyBorder="1" applyAlignment="1">
      <alignment horizontal="left" vertical="top"/>
    </xf>
    <xf numFmtId="165" fontId="3" fillId="0" borderId="23" xfId="282" applyNumberFormat="1" applyFont="1" applyFill="1" applyBorder="1" applyAlignment="1">
      <alignment horizontal="left" vertical="top"/>
    </xf>
    <xf numFmtId="165" fontId="3" fillId="0" borderId="0" xfId="1" applyNumberFormat="1" applyFont="1" applyFill="1" applyBorder="1" applyAlignment="1">
      <alignment vertical="top"/>
    </xf>
    <xf numFmtId="165" fontId="0" fillId="0" borderId="0" xfId="282" applyNumberFormat="1" applyFont="1" applyBorder="1"/>
    <xf numFmtId="165" fontId="0" fillId="0" borderId="21" xfId="282" applyNumberFormat="1" applyFont="1" applyBorder="1"/>
    <xf numFmtId="165" fontId="3" fillId="0" borderId="0" xfId="282" applyNumberFormat="1" applyFont="1" applyFill="1" applyBorder="1" applyAlignment="1">
      <alignment horizontal="left" vertical="top"/>
    </xf>
    <xf numFmtId="165" fontId="3" fillId="0" borderId="21" xfId="282" applyNumberFormat="1" applyFont="1" applyFill="1" applyBorder="1" applyAlignment="1">
      <alignment horizontal="left" vertical="top"/>
    </xf>
    <xf numFmtId="165" fontId="3" fillId="0" borderId="0" xfId="2" applyNumberFormat="1" applyFont="1" applyAlignment="1">
      <alignment vertical="top" wrapText="1"/>
    </xf>
    <xf numFmtId="165" fontId="3" fillId="0" borderId="21" xfId="2" applyNumberFormat="1" applyFont="1" applyBorder="1" applyAlignment="1">
      <alignment vertical="top" wrapText="1"/>
    </xf>
    <xf numFmtId="165" fontId="3" fillId="0" borderId="21" xfId="282" applyNumberFormat="1" applyFont="1" applyBorder="1" applyAlignment="1">
      <alignment vertical="top"/>
    </xf>
    <xf numFmtId="165" fontId="3" fillId="0" borderId="2" xfId="282" applyNumberFormat="1" applyFont="1" applyBorder="1" applyAlignment="1">
      <alignment horizontal="left" vertical="top"/>
    </xf>
    <xf numFmtId="165" fontId="3" fillId="0" borderId="23" xfId="282" applyNumberFormat="1" applyFont="1" applyBorder="1" applyAlignment="1">
      <alignment horizontal="left" vertical="top"/>
    </xf>
    <xf numFmtId="165" fontId="3" fillId="0" borderId="0" xfId="282" applyNumberFormat="1" applyFont="1" applyBorder="1" applyAlignment="1">
      <alignment horizontal="left" vertical="top"/>
    </xf>
    <xf numFmtId="165" fontId="3" fillId="0" borderId="21" xfId="282" applyNumberFormat="1" applyFont="1" applyBorder="1" applyAlignment="1">
      <alignment horizontal="left" vertical="top"/>
    </xf>
    <xf numFmtId="165" fontId="3" fillId="4" borderId="12" xfId="282" applyNumberFormat="1" applyFont="1" applyFill="1" applyBorder="1" applyAlignment="1">
      <alignment vertical="top"/>
    </xf>
    <xf numFmtId="165" fontId="3" fillId="4" borderId="13" xfId="282" applyNumberFormat="1" applyFont="1" applyFill="1" applyBorder="1" applyAlignment="1">
      <alignment vertical="top"/>
    </xf>
    <xf numFmtId="165" fontId="13" fillId="0" borderId="0" xfId="2" applyNumberFormat="1" applyFont="1" applyAlignment="1">
      <alignment horizontal="center"/>
    </xf>
    <xf numFmtId="165" fontId="13" fillId="0" borderId="21" xfId="2" applyNumberFormat="1" applyFont="1" applyBorder="1" applyAlignment="1">
      <alignment horizontal="center"/>
    </xf>
    <xf numFmtId="165" fontId="16" fillId="0" borderId="0" xfId="2" applyNumberFormat="1" applyFont="1" applyAlignment="1">
      <alignment vertical="top"/>
    </xf>
    <xf numFmtId="165" fontId="8" fillId="0" borderId="0" xfId="2" applyNumberFormat="1" applyFont="1" applyAlignment="1">
      <alignment horizontal="left" vertical="center" indent="2"/>
    </xf>
    <xf numFmtId="165" fontId="8" fillId="0" borderId="0" xfId="2" applyNumberFormat="1" applyFont="1" applyAlignment="1">
      <alignment horizontal="left" vertical="center"/>
    </xf>
    <xf numFmtId="165" fontId="3" fillId="0" borderId="0" xfId="2" applyNumberFormat="1" applyFont="1" applyAlignment="1">
      <alignment horizontal="left" vertical="center"/>
    </xf>
    <xf numFmtId="49" fontId="3" fillId="0" borderId="20" xfId="2" applyNumberFormat="1" applyFont="1" applyBorder="1" applyAlignment="1">
      <alignment horizontal="right" vertical="center"/>
    </xf>
    <xf numFmtId="0" fontId="0" fillId="0" borderId="0" xfId="0" applyBorder="1"/>
    <xf numFmtId="165" fontId="3" fillId="0" borderId="0" xfId="2" applyNumberFormat="1" applyFont="1" applyBorder="1" applyAlignment="1">
      <alignment horizontal="left" vertical="top" wrapText="1"/>
    </xf>
    <xf numFmtId="165" fontId="3" fillId="0" borderId="0" xfId="2" applyNumberFormat="1" applyFont="1" applyBorder="1" applyAlignment="1">
      <alignment vertical="top" wrapText="1"/>
    </xf>
    <xf numFmtId="49" fontId="8" fillId="0" borderId="0" xfId="2" applyNumberFormat="1" applyFont="1" applyBorder="1" applyAlignment="1">
      <alignment horizontal="left" vertical="top"/>
    </xf>
    <xf numFmtId="165" fontId="16" fillId="0" borderId="0" xfId="2" applyNumberFormat="1" applyFont="1" applyAlignment="1">
      <alignment horizontal="left" vertical="top" indent="2"/>
    </xf>
    <xf numFmtId="0" fontId="0" fillId="0" borderId="0" xfId="0" applyFont="1"/>
    <xf numFmtId="0" fontId="0" fillId="0" borderId="12" xfId="0" applyFont="1" applyBorder="1"/>
    <xf numFmtId="49" fontId="8" fillId="0" borderId="0" xfId="2" applyNumberFormat="1" applyFont="1" applyAlignment="1">
      <alignment horizontal="left" vertical="top" wrapText="1"/>
    </xf>
    <xf numFmtId="165" fontId="3" fillId="0" borderId="2" xfId="2" applyNumberFormat="1" applyFont="1" applyFill="1" applyBorder="1" applyAlignment="1">
      <alignment vertical="top"/>
    </xf>
    <xf numFmtId="165" fontId="3" fillId="0" borderId="3" xfId="2" applyNumberFormat="1" applyFont="1" applyFill="1" applyBorder="1" applyAlignment="1">
      <alignment vertical="top"/>
    </xf>
    <xf numFmtId="0" fontId="0" fillId="0" borderId="0" xfId="0" applyFill="1"/>
    <xf numFmtId="0" fontId="3" fillId="0" borderId="0" xfId="2" applyFont="1" applyBorder="1"/>
    <xf numFmtId="165" fontId="3" fillId="2" borderId="15" xfId="2" applyNumberFormat="1" applyFont="1" applyFill="1" applyBorder="1" applyAlignment="1">
      <alignment horizontal="center" vertical="center" wrapText="1"/>
    </xf>
    <xf numFmtId="165" fontId="3" fillId="0" borderId="27" xfId="1" applyNumberFormat="1" applyFont="1" applyFill="1" applyBorder="1" applyAlignment="1">
      <alignment vertical="top"/>
    </xf>
    <xf numFmtId="49" fontId="3" fillId="0" borderId="22" xfId="2" applyNumberFormat="1" applyFont="1" applyBorder="1" applyAlignment="1">
      <alignment horizontal="right" vertical="center"/>
    </xf>
    <xf numFmtId="165" fontId="3" fillId="0" borderId="15" xfId="1" applyNumberFormat="1" applyFont="1" applyFill="1" applyBorder="1" applyAlignment="1">
      <alignment vertical="center"/>
    </xf>
    <xf numFmtId="165" fontId="3" fillId="0" borderId="15" xfId="1" applyNumberFormat="1" applyFont="1" applyFill="1" applyBorder="1" applyAlignment="1">
      <alignment vertical="top"/>
    </xf>
    <xf numFmtId="165" fontId="3" fillId="3" borderId="22" xfId="2" applyNumberFormat="1" applyFont="1" applyFill="1" applyBorder="1" applyAlignment="1">
      <alignment vertical="top"/>
    </xf>
    <xf numFmtId="165" fontId="3" fillId="4" borderId="15" xfId="2" applyNumberFormat="1" applyFont="1" applyFill="1" applyBorder="1" applyAlignment="1">
      <alignment vertical="top"/>
    </xf>
    <xf numFmtId="165" fontId="3" fillId="0" borderId="22" xfId="2" applyNumberFormat="1" applyFont="1" applyFill="1" applyBorder="1" applyAlignment="1">
      <alignment vertical="top"/>
    </xf>
    <xf numFmtId="165" fontId="3" fillId="0" borderId="15" xfId="2" applyNumberFormat="1" applyFont="1" applyFill="1" applyBorder="1" applyAlignment="1">
      <alignment vertical="top"/>
    </xf>
    <xf numFmtId="49" fontId="3" fillId="0" borderId="22" xfId="2" applyNumberFormat="1" applyFont="1" applyBorder="1" applyAlignment="1">
      <alignment horizontal="center" vertical="center"/>
    </xf>
    <xf numFmtId="165" fontId="3" fillId="0" borderId="0" xfId="2" applyNumberFormat="1" applyFont="1" applyBorder="1" applyAlignment="1">
      <alignment horizontal="left" vertical="center" indent="2"/>
    </xf>
    <xf numFmtId="165" fontId="3" fillId="0" borderId="0" xfId="2" applyNumberFormat="1" applyFont="1" applyBorder="1" applyAlignment="1">
      <alignment horizontal="left" vertical="top" indent="2"/>
    </xf>
    <xf numFmtId="49" fontId="13" fillId="0" borderId="22" xfId="2" applyNumberFormat="1" applyFont="1" applyBorder="1" applyAlignment="1">
      <alignment horizontal="right" vertical="center"/>
    </xf>
    <xf numFmtId="165" fontId="3" fillId="0" borderId="15" xfId="1" applyNumberFormat="1" applyFont="1" applyBorder="1" applyAlignment="1">
      <alignment vertical="top"/>
    </xf>
    <xf numFmtId="165" fontId="3" fillId="0" borderId="28" xfId="1" applyNumberFormat="1" applyFont="1" applyFill="1" applyBorder="1" applyAlignment="1">
      <alignment vertical="top"/>
    </xf>
    <xf numFmtId="165" fontId="3" fillId="4" borderId="27" xfId="2" applyNumberFormat="1" applyFont="1" applyFill="1" applyBorder="1" applyAlignment="1">
      <alignment vertical="top"/>
    </xf>
    <xf numFmtId="165" fontId="3" fillId="0" borderId="32" xfId="1" applyNumberFormat="1" applyFont="1" applyFill="1" applyBorder="1" applyAlignment="1">
      <alignment vertical="top"/>
    </xf>
    <xf numFmtId="165" fontId="3" fillId="0" borderId="7" xfId="2" applyNumberFormat="1" applyFont="1" applyBorder="1" applyAlignment="1">
      <alignment horizontal="left" vertical="center" indent="2"/>
    </xf>
    <xf numFmtId="165" fontId="3" fillId="6" borderId="29" xfId="2" applyNumberFormat="1" applyFont="1" applyFill="1" applyBorder="1" applyAlignment="1">
      <alignment vertical="top"/>
    </xf>
    <xf numFmtId="165" fontId="3" fillId="6" borderId="30" xfId="2" applyNumberFormat="1" applyFont="1" applyFill="1" applyBorder="1" applyAlignment="1">
      <alignment vertical="top"/>
    </xf>
    <xf numFmtId="165" fontId="3" fillId="6" borderId="31" xfId="2" applyNumberFormat="1" applyFont="1" applyFill="1" applyBorder="1" applyAlignment="1">
      <alignment vertical="top"/>
    </xf>
    <xf numFmtId="0" fontId="12" fillId="0" borderId="33" xfId="0" applyFont="1" applyBorder="1"/>
    <xf numFmtId="0" fontId="12" fillId="0" borderId="14" xfId="0" applyFont="1" applyBorder="1"/>
    <xf numFmtId="0" fontId="12" fillId="0" borderId="36" xfId="0" applyFont="1" applyBorder="1"/>
    <xf numFmtId="165" fontId="13" fillId="5" borderId="24" xfId="2" applyNumberFormat="1" applyFont="1" applyFill="1" applyBorder="1" applyAlignment="1">
      <alignment horizontal="center" vertical="center"/>
    </xf>
    <xf numFmtId="165" fontId="13" fillId="5" borderId="8" xfId="2" applyNumberFormat="1" applyFont="1" applyFill="1" applyBorder="1" applyAlignment="1">
      <alignment horizontal="center" vertical="center"/>
    </xf>
    <xf numFmtId="165" fontId="13" fillId="5" borderId="25" xfId="2" applyNumberFormat="1" applyFont="1" applyFill="1" applyBorder="1" applyAlignment="1">
      <alignment horizontal="center" vertical="center"/>
    </xf>
    <xf numFmtId="165" fontId="13" fillId="0" borderId="2" xfId="2" quotePrefix="1" applyNumberFormat="1" applyFont="1" applyBorder="1" applyAlignment="1">
      <alignment horizontal="left" vertical="center" wrapText="1" indent="2"/>
    </xf>
    <xf numFmtId="165" fontId="13" fillId="0" borderId="3" xfId="2" quotePrefix="1" applyNumberFormat="1" applyFont="1" applyBorder="1" applyAlignment="1">
      <alignment horizontal="left" vertical="center" wrapText="1" indent="2"/>
    </xf>
    <xf numFmtId="165" fontId="3" fillId="0" borderId="2" xfId="2" quotePrefix="1" applyNumberFormat="1" applyFont="1" applyBorder="1" applyAlignment="1">
      <alignment horizontal="left" vertical="center" wrapText="1" indent="2"/>
    </xf>
    <xf numFmtId="165" fontId="3" fillId="0" borderId="3" xfId="2" quotePrefix="1" applyNumberFormat="1" applyFont="1" applyBorder="1" applyAlignment="1">
      <alignment horizontal="left" vertical="center" wrapText="1" indent="2"/>
    </xf>
    <xf numFmtId="49" fontId="3" fillId="0" borderId="22" xfId="2" applyNumberFormat="1" applyFont="1" applyBorder="1" applyAlignment="1">
      <alignment horizontal="center" vertical="center"/>
    </xf>
    <xf numFmtId="49" fontId="3" fillId="0" borderId="2" xfId="2" applyNumberFormat="1" applyFont="1" applyBorder="1" applyAlignment="1">
      <alignment horizontal="center" vertical="center"/>
    </xf>
    <xf numFmtId="49" fontId="3" fillId="0" borderId="3" xfId="2" applyNumberFormat="1" applyFont="1" applyBorder="1" applyAlignment="1">
      <alignment horizontal="center" vertical="center"/>
    </xf>
    <xf numFmtId="165" fontId="3" fillId="0" borderId="26" xfId="2" applyNumberFormat="1" applyFont="1" applyBorder="1" applyAlignment="1">
      <alignment horizontal="center" vertical="top"/>
    </xf>
    <xf numFmtId="165" fontId="3" fillId="0" borderId="9" xfId="2" applyNumberFormat="1" applyFont="1" applyBorder="1" applyAlignment="1">
      <alignment horizontal="center" vertical="top"/>
    </xf>
    <xf numFmtId="165" fontId="3" fillId="0" borderId="10" xfId="2" applyNumberFormat="1" applyFont="1" applyBorder="1" applyAlignment="1">
      <alignment horizontal="center" vertical="top"/>
    </xf>
    <xf numFmtId="0" fontId="9" fillId="0" borderId="6" xfId="283" applyBorder="1" applyAlignment="1">
      <alignment horizontal="left"/>
    </xf>
    <xf numFmtId="0" fontId="9" fillId="0" borderId="15" xfId="283" applyBorder="1" applyAlignment="1">
      <alignment horizontal="left"/>
    </xf>
    <xf numFmtId="0" fontId="11" fillId="0" borderId="37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164" fontId="3" fillId="2" borderId="14" xfId="2" applyNumberFormat="1" applyFont="1" applyFill="1" applyBorder="1" applyAlignment="1">
      <alignment horizontal="center" vertical="center"/>
    </xf>
    <xf numFmtId="164" fontId="3" fillId="2" borderId="6" xfId="2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165" fontId="3" fillId="0" borderId="21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14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5" xfId="0" applyBorder="1" applyAlignment="1">
      <alignment horizontal="left"/>
    </xf>
    <xf numFmtId="165" fontId="3" fillId="0" borderId="12" xfId="2" applyNumberFormat="1" applyFont="1" applyBorder="1" applyAlignment="1">
      <alignment horizontal="left" vertical="top" wrapText="1"/>
    </xf>
    <xf numFmtId="165" fontId="3" fillId="0" borderId="13" xfId="2" applyNumberFormat="1" applyFont="1" applyBorder="1" applyAlignment="1">
      <alignment horizontal="left" vertical="top" wrapText="1"/>
    </xf>
    <xf numFmtId="49" fontId="14" fillId="0" borderId="22" xfId="2" applyNumberFormat="1" applyFont="1" applyBorder="1" applyAlignment="1">
      <alignment horizontal="left" vertical="top"/>
    </xf>
    <xf numFmtId="49" fontId="14" fillId="0" borderId="5" xfId="2" applyNumberFormat="1" applyFont="1" applyBorder="1" applyAlignment="1">
      <alignment horizontal="left" vertical="top"/>
    </xf>
    <xf numFmtId="49" fontId="8" fillId="0" borderId="22" xfId="2" applyNumberFormat="1" applyFont="1" applyBorder="1" applyAlignment="1">
      <alignment horizontal="left" vertical="top"/>
    </xf>
    <xf numFmtId="49" fontId="8" fillId="0" borderId="2" xfId="2" applyNumberFormat="1" applyFont="1" applyBorder="1" applyAlignment="1">
      <alignment horizontal="left" vertical="top"/>
    </xf>
    <xf numFmtId="1" fontId="3" fillId="4" borderId="11" xfId="2" applyNumberFormat="1" applyFont="1" applyFill="1" applyBorder="1" applyAlignment="1">
      <alignment horizontal="left" vertical="top"/>
    </xf>
    <xf numFmtId="1" fontId="3" fillId="4" borderId="12" xfId="2" applyNumberFormat="1" applyFont="1" applyFill="1" applyBorder="1" applyAlignment="1">
      <alignment horizontal="left" vertical="top"/>
    </xf>
    <xf numFmtId="49" fontId="14" fillId="0" borderId="2" xfId="2" applyNumberFormat="1" applyFont="1" applyBorder="1" applyAlignment="1">
      <alignment horizontal="left" vertical="top"/>
    </xf>
    <xf numFmtId="49" fontId="13" fillId="0" borderId="22" xfId="2" applyNumberFormat="1" applyFont="1" applyBorder="1" applyAlignment="1">
      <alignment horizontal="left" vertical="top"/>
    </xf>
    <xf numFmtId="49" fontId="13" fillId="0" borderId="2" xfId="2" applyNumberFormat="1" applyFont="1" applyBorder="1" applyAlignment="1">
      <alignment horizontal="left" vertical="top"/>
    </xf>
    <xf numFmtId="0" fontId="2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49" fontId="3" fillId="0" borderId="22" xfId="2" applyNumberFormat="1" applyFont="1" applyBorder="1" applyAlignment="1">
      <alignment horizontal="left" vertical="top"/>
    </xf>
    <xf numFmtId="49" fontId="3" fillId="0" borderId="2" xfId="2" applyNumberFormat="1" applyFont="1" applyBorder="1" applyAlignment="1">
      <alignment horizontal="left" vertical="top"/>
    </xf>
    <xf numFmtId="49" fontId="3" fillId="5" borderId="22" xfId="2" applyNumberFormat="1" applyFont="1" applyFill="1" applyBorder="1" applyAlignment="1">
      <alignment horizontal="center" vertical="top"/>
    </xf>
    <xf numFmtId="49" fontId="3" fillId="5" borderId="2" xfId="2" applyNumberFormat="1" applyFont="1" applyFill="1" applyBorder="1" applyAlignment="1">
      <alignment horizontal="center" vertical="top"/>
    </xf>
    <xf numFmtId="49" fontId="3" fillId="5" borderId="23" xfId="2" applyNumberFormat="1" applyFont="1" applyFill="1" applyBorder="1" applyAlignment="1">
      <alignment horizontal="center" vertical="top"/>
    </xf>
    <xf numFmtId="165" fontId="3" fillId="5" borderId="22" xfId="2" applyNumberFormat="1" applyFont="1" applyFill="1" applyBorder="1" applyAlignment="1">
      <alignment horizontal="center" vertical="top"/>
    </xf>
    <xf numFmtId="165" fontId="3" fillId="5" borderId="5" xfId="2" applyNumberFormat="1" applyFont="1" applyFill="1" applyBorder="1" applyAlignment="1">
      <alignment horizontal="center" vertical="top"/>
    </xf>
    <xf numFmtId="165" fontId="3" fillId="5" borderId="15" xfId="2" applyNumberFormat="1" applyFont="1" applyFill="1" applyBorder="1" applyAlignment="1">
      <alignment horizontal="center" vertical="top"/>
    </xf>
    <xf numFmtId="165" fontId="3" fillId="3" borderId="15" xfId="2" applyNumberFormat="1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165" fontId="3" fillId="3" borderId="6" xfId="2" applyNumberFormat="1" applyFont="1" applyFill="1" applyBorder="1" applyAlignment="1">
      <alignment horizontal="center" vertical="center" wrapText="1"/>
    </xf>
    <xf numFmtId="0" fontId="15" fillId="0" borderId="20" xfId="2" applyFont="1" applyBorder="1" applyAlignment="1">
      <alignment wrapText="1"/>
    </xf>
    <xf numFmtId="0" fontId="14" fillId="0" borderId="0" xfId="2" applyFont="1" applyAlignment="1">
      <alignment wrapText="1"/>
    </xf>
  </cellXfs>
  <cellStyles count="284">
    <cellStyle name="Comma" xfId="1" builtinId="3"/>
    <cellStyle name="Currency" xfId="282" builtinId="4"/>
    <cellStyle name="Followed Hyperlink" xfId="51" builtinId="9" hidden="1"/>
    <cellStyle name="Followed Hyperlink" xfId="47" builtinId="9" hidden="1"/>
    <cellStyle name="Followed Hyperlink" xfId="257" builtinId="9" hidden="1"/>
    <cellStyle name="Followed Hyperlink" xfId="181" builtinId="9" hidden="1"/>
    <cellStyle name="Followed Hyperlink" xfId="83" builtinId="9" hidden="1"/>
    <cellStyle name="Followed Hyperlink" xfId="17" builtinId="9" hidden="1"/>
    <cellStyle name="Followed Hyperlink" xfId="35" builtinId="9" hidden="1"/>
    <cellStyle name="Followed Hyperlink" xfId="73" builtinId="9" hidden="1"/>
    <cellStyle name="Followed Hyperlink" xfId="109" builtinId="9" hidden="1"/>
    <cellStyle name="Followed Hyperlink" xfId="223" builtinId="9" hidden="1"/>
    <cellStyle name="Followed Hyperlink" xfId="71" builtinId="9" hidden="1"/>
    <cellStyle name="Followed Hyperlink" xfId="231" builtinId="9" hidden="1"/>
    <cellStyle name="Followed Hyperlink" xfId="205" builtinId="9" hidden="1"/>
    <cellStyle name="Followed Hyperlink" xfId="27" builtinId="9" hidden="1"/>
    <cellStyle name="Followed Hyperlink" xfId="149" builtinId="9" hidden="1"/>
    <cellStyle name="Followed Hyperlink" xfId="207" builtinId="9" hidden="1"/>
    <cellStyle name="Followed Hyperlink" xfId="111" builtinId="9" hidden="1"/>
    <cellStyle name="Followed Hyperlink" xfId="247" builtinId="9" hidden="1"/>
    <cellStyle name="Followed Hyperlink" xfId="165" builtinId="9" hidden="1"/>
    <cellStyle name="Followed Hyperlink" xfId="197" builtinId="9" hidden="1"/>
    <cellStyle name="Followed Hyperlink" xfId="125" builtinId="9" hidden="1"/>
    <cellStyle name="Followed Hyperlink" xfId="105" builtinId="9" hidden="1"/>
    <cellStyle name="Followed Hyperlink" xfId="119" builtinId="9" hidden="1"/>
    <cellStyle name="Followed Hyperlink" xfId="15" builtinId="9" hidden="1"/>
    <cellStyle name="Followed Hyperlink" xfId="115" builtinId="9" hidden="1"/>
    <cellStyle name="Followed Hyperlink" xfId="129" builtinId="9" hidden="1"/>
    <cellStyle name="Followed Hyperlink" xfId="275" builtinId="9" hidden="1"/>
    <cellStyle name="Followed Hyperlink" xfId="263" builtinId="9" hidden="1"/>
    <cellStyle name="Followed Hyperlink" xfId="53" builtinId="9" hidden="1"/>
    <cellStyle name="Followed Hyperlink" xfId="225" builtinId="9" hidden="1"/>
    <cellStyle name="Followed Hyperlink" xfId="69" builtinId="9" hidden="1"/>
    <cellStyle name="Followed Hyperlink" xfId="59" builtinId="9" hidden="1"/>
    <cellStyle name="Followed Hyperlink" xfId="87" builtinId="9" hidden="1"/>
    <cellStyle name="Followed Hyperlink" xfId="25" builtinId="9" hidden="1"/>
    <cellStyle name="Followed Hyperlink" xfId="189" builtinId="9" hidden="1"/>
    <cellStyle name="Followed Hyperlink" xfId="99" builtinId="9" hidden="1"/>
    <cellStyle name="Followed Hyperlink" xfId="171" builtinId="9" hidden="1"/>
    <cellStyle name="Followed Hyperlink" xfId="265" builtinId="9" hidden="1"/>
    <cellStyle name="Followed Hyperlink" xfId="161" builtinId="9" hidden="1"/>
    <cellStyle name="Followed Hyperlink" xfId="221" builtinId="9" hidden="1"/>
    <cellStyle name="Followed Hyperlink" xfId="117" builtinId="9" hidden="1"/>
    <cellStyle name="Followed Hyperlink" xfId="139" builtinId="9" hidden="1"/>
    <cellStyle name="Followed Hyperlink" xfId="135" builtinId="9" hidden="1"/>
    <cellStyle name="Followed Hyperlink" xfId="193" builtinId="9" hidden="1"/>
    <cellStyle name="Followed Hyperlink" xfId="259" builtinId="9" hidden="1"/>
    <cellStyle name="Followed Hyperlink" xfId="203" builtinId="9" hidden="1"/>
    <cellStyle name="Followed Hyperlink" xfId="61" builtinId="9" hidden="1"/>
    <cellStyle name="Followed Hyperlink" xfId="243" builtinId="9" hidden="1"/>
    <cellStyle name="Followed Hyperlink" xfId="85" builtinId="9" hidden="1"/>
    <cellStyle name="Followed Hyperlink" xfId="93" builtinId="9" hidden="1"/>
    <cellStyle name="Followed Hyperlink" xfId="215" builtinId="9" hidden="1"/>
    <cellStyle name="Followed Hyperlink" xfId="5" builtinId="9" hidden="1"/>
    <cellStyle name="Followed Hyperlink" xfId="261" builtinId="9" hidden="1"/>
    <cellStyle name="Followed Hyperlink" xfId="213" builtinId="9" hidden="1"/>
    <cellStyle name="Followed Hyperlink" xfId="33" builtinId="9" hidden="1"/>
    <cellStyle name="Followed Hyperlink" xfId="21" builtinId="9" hidden="1"/>
    <cellStyle name="Followed Hyperlink" xfId="253" builtinId="9" hidden="1"/>
    <cellStyle name="Followed Hyperlink" xfId="63" builtinId="9" hidden="1"/>
    <cellStyle name="Followed Hyperlink" xfId="177" builtinId="9" hidden="1"/>
    <cellStyle name="Followed Hyperlink" xfId="67" builtinId="9" hidden="1"/>
    <cellStyle name="Followed Hyperlink" xfId="233" builtinId="9" hidden="1"/>
    <cellStyle name="Followed Hyperlink" xfId="251" builtinId="9" hidden="1"/>
    <cellStyle name="Followed Hyperlink" xfId="121" builtinId="9" hidden="1"/>
    <cellStyle name="Followed Hyperlink" xfId="31" builtinId="9" hidden="1"/>
    <cellStyle name="Followed Hyperlink" xfId="195" builtinId="9" hidden="1"/>
    <cellStyle name="Followed Hyperlink" xfId="167" builtinId="9" hidden="1"/>
    <cellStyle name="Followed Hyperlink" xfId="175" builtinId="9" hidden="1"/>
    <cellStyle name="Followed Hyperlink" xfId="241" builtinId="9" hidden="1"/>
    <cellStyle name="Followed Hyperlink" xfId="43" builtinId="9" hidden="1"/>
    <cellStyle name="Followed Hyperlink" xfId="169" builtinId="9" hidden="1"/>
    <cellStyle name="Followed Hyperlink" xfId="237" builtinId="9" hidden="1"/>
    <cellStyle name="Followed Hyperlink" xfId="235" builtinId="9" hidden="1"/>
    <cellStyle name="Followed Hyperlink" xfId="137" builtinId="9" hidden="1"/>
    <cellStyle name="Followed Hyperlink" xfId="277" builtinId="9" hidden="1"/>
    <cellStyle name="Followed Hyperlink" xfId="37" builtinId="9" hidden="1"/>
    <cellStyle name="Followed Hyperlink" xfId="271" builtinId="9" hidden="1"/>
    <cellStyle name="Followed Hyperlink" xfId="39" builtinId="9" hidden="1"/>
    <cellStyle name="Followed Hyperlink" xfId="163" builtinId="9" hidden="1"/>
    <cellStyle name="Followed Hyperlink" xfId="191" builtinId="9" hidden="1"/>
    <cellStyle name="Followed Hyperlink" xfId="143" builtinId="9" hidden="1"/>
    <cellStyle name="Followed Hyperlink" xfId="219" builtinId="9" hidden="1"/>
    <cellStyle name="Followed Hyperlink" xfId="273" builtinId="9" hidden="1"/>
    <cellStyle name="Followed Hyperlink" xfId="147" builtinId="9" hidden="1"/>
    <cellStyle name="Followed Hyperlink" xfId="19" builtinId="9" hidden="1"/>
    <cellStyle name="Followed Hyperlink" xfId="217" builtinId="9" hidden="1"/>
    <cellStyle name="Followed Hyperlink" xfId="157" builtinId="9" hidden="1"/>
    <cellStyle name="Followed Hyperlink" xfId="13" builtinId="9" hidden="1"/>
    <cellStyle name="Followed Hyperlink" xfId="133" builtinId="9" hidden="1"/>
    <cellStyle name="Followed Hyperlink" xfId="49" builtinId="9" hidden="1"/>
    <cellStyle name="Followed Hyperlink" xfId="65" builtinId="9" hidden="1"/>
    <cellStyle name="Followed Hyperlink" xfId="159" builtinId="9" hidden="1"/>
    <cellStyle name="Followed Hyperlink" xfId="41" builtinId="9" hidden="1"/>
    <cellStyle name="Followed Hyperlink" xfId="239" builtinId="9" hidden="1"/>
    <cellStyle name="Followed Hyperlink" xfId="145" builtinId="9" hidden="1"/>
    <cellStyle name="Followed Hyperlink" xfId="267" builtinId="9" hidden="1"/>
    <cellStyle name="Followed Hyperlink" xfId="255" builtinId="9" hidden="1"/>
    <cellStyle name="Followed Hyperlink" xfId="155" builtinId="9" hidden="1"/>
    <cellStyle name="Followed Hyperlink" xfId="211" builtinId="9" hidden="1"/>
    <cellStyle name="Followed Hyperlink" xfId="127" builtinId="9" hidden="1"/>
    <cellStyle name="Followed Hyperlink" xfId="107" builtinId="9" hidden="1"/>
    <cellStyle name="Followed Hyperlink" xfId="45" builtinId="9" hidden="1"/>
    <cellStyle name="Followed Hyperlink" xfId="187" builtinId="9" hidden="1"/>
    <cellStyle name="Followed Hyperlink" xfId="183" builtinId="9" hidden="1"/>
    <cellStyle name="Followed Hyperlink" xfId="173" builtinId="9" hidden="1"/>
    <cellStyle name="Followed Hyperlink" xfId="245" builtinId="9" hidden="1"/>
    <cellStyle name="Followed Hyperlink" xfId="123" builtinId="9" hidden="1"/>
    <cellStyle name="Followed Hyperlink" xfId="279" builtinId="9" hidden="1"/>
    <cellStyle name="Followed Hyperlink" xfId="81" builtinId="9" hidden="1"/>
    <cellStyle name="Followed Hyperlink" xfId="101" builtinId="9" hidden="1"/>
    <cellStyle name="Followed Hyperlink" xfId="11" builtinId="9" hidden="1"/>
    <cellStyle name="Followed Hyperlink" xfId="29" builtinId="9" hidden="1"/>
    <cellStyle name="Followed Hyperlink" xfId="89" builtinId="9" hidden="1"/>
    <cellStyle name="Followed Hyperlink" xfId="79" builtinId="9" hidden="1"/>
    <cellStyle name="Followed Hyperlink" xfId="151" builtinId="9" hidden="1"/>
    <cellStyle name="Followed Hyperlink" xfId="95" builtinId="9" hidden="1"/>
    <cellStyle name="Followed Hyperlink" xfId="227" builtinId="9" hidden="1"/>
    <cellStyle name="Followed Hyperlink" xfId="209" builtinId="9" hidden="1"/>
    <cellStyle name="Followed Hyperlink" xfId="23" builtinId="9" hidden="1"/>
    <cellStyle name="Followed Hyperlink" xfId="249" builtinId="9" hidden="1"/>
    <cellStyle name="Followed Hyperlink" xfId="229" builtinId="9" hidden="1"/>
    <cellStyle name="Followed Hyperlink" xfId="57" builtinId="9" hidden="1"/>
    <cellStyle name="Followed Hyperlink" xfId="153" builtinId="9" hidden="1"/>
    <cellStyle name="Followed Hyperlink" xfId="201" builtinId="9" hidden="1"/>
    <cellStyle name="Followed Hyperlink" xfId="113" builtinId="9" hidden="1"/>
    <cellStyle name="Followed Hyperlink" xfId="75" builtinId="9" hidden="1"/>
    <cellStyle name="Followed Hyperlink" xfId="185" builtinId="9" hidden="1"/>
    <cellStyle name="Followed Hyperlink" xfId="199" builtinId="9" hidden="1"/>
    <cellStyle name="Followed Hyperlink" xfId="141" builtinId="9" hidden="1"/>
    <cellStyle name="Followed Hyperlink" xfId="9" builtinId="9" hidden="1"/>
    <cellStyle name="Followed Hyperlink" xfId="103" builtinId="9" hidden="1"/>
    <cellStyle name="Followed Hyperlink" xfId="7" builtinId="9" hidden="1"/>
    <cellStyle name="Followed Hyperlink" xfId="281" builtinId="9" hidden="1"/>
    <cellStyle name="Followed Hyperlink" xfId="55" builtinId="9" hidden="1"/>
    <cellStyle name="Followed Hyperlink" xfId="97" builtinId="9" hidden="1"/>
    <cellStyle name="Followed Hyperlink" xfId="77" builtinId="9" hidden="1"/>
    <cellStyle name="Followed Hyperlink" xfId="179" builtinId="9" hidden="1"/>
    <cellStyle name="Followed Hyperlink" xfId="269" builtinId="9" hidden="1"/>
    <cellStyle name="Followed Hyperlink" xfId="131" builtinId="9" hidden="1"/>
    <cellStyle name="Followed Hyperlink" xfId="91" builtinId="9" hidden="1"/>
    <cellStyle name="Hyperlink" xfId="60" builtinId="8" hidden="1"/>
    <cellStyle name="Hyperlink" xfId="18" builtinId="8" hidden="1"/>
    <cellStyle name="Hyperlink" xfId="44" builtinId="8" hidden="1"/>
    <cellStyle name="Hyperlink" xfId="114" builtinId="8" hidden="1"/>
    <cellStyle name="Hyperlink" xfId="118" builtinId="8" hidden="1"/>
    <cellStyle name="Hyperlink" xfId="196" builtinId="8" hidden="1"/>
    <cellStyle name="Hyperlink" xfId="214" builtinId="8" hidden="1"/>
    <cellStyle name="Hyperlink" xfId="38" builtinId="8" hidden="1"/>
    <cellStyle name="Hyperlink" xfId="264" builtinId="8" hidden="1"/>
    <cellStyle name="Hyperlink" xfId="78" builtinId="8" hidden="1"/>
    <cellStyle name="Hyperlink" xfId="132" builtinId="8" hidden="1"/>
    <cellStyle name="Hyperlink" xfId="160" builtinId="8" hidden="1"/>
    <cellStyle name="Hyperlink" xfId="164" builtinId="8" hidden="1"/>
    <cellStyle name="Hyperlink" xfId="230" builtinId="8" hidden="1"/>
    <cellStyle name="Hyperlink" xfId="234" builtinId="8" hidden="1"/>
    <cellStyle name="Hyperlink" xfId="50" builtinId="8" hidden="1"/>
    <cellStyle name="Hyperlink" xfId="26" builtinId="8" hidden="1"/>
    <cellStyle name="Hyperlink" xfId="184" builtinId="8" hidden="1"/>
    <cellStyle name="Hyperlink" xfId="124" builtinId="8" hidden="1"/>
    <cellStyle name="Hyperlink" xfId="108" builtinId="8" hidden="1"/>
    <cellStyle name="Hyperlink" xfId="98" builtinId="8" hidden="1"/>
    <cellStyle name="Hyperlink" xfId="66" builtinId="8" hidden="1"/>
    <cellStyle name="Hyperlink" xfId="14" builtinId="8" hidden="1"/>
    <cellStyle name="Hyperlink" xfId="16" builtinId="8" hidden="1"/>
    <cellStyle name="Hyperlink" xfId="188" builtinId="8" hidden="1"/>
    <cellStyle name="Hyperlink" xfId="56" builtinId="8" hidden="1"/>
    <cellStyle name="Hyperlink" xfId="170" builtinId="8" hidden="1"/>
    <cellStyle name="Hyperlink" xfId="152" builtinId="8" hidden="1"/>
    <cellStyle name="Hyperlink" xfId="256" builtinId="8" hidden="1"/>
    <cellStyle name="Hyperlink" xfId="96" builtinId="8" hidden="1"/>
    <cellStyle name="Hyperlink" xfId="198" builtinId="8" hidden="1"/>
    <cellStyle name="Hyperlink" xfId="246" builtinId="8" hidden="1"/>
    <cellStyle name="Hyperlink" xfId="146" builtinId="8" hidden="1"/>
    <cellStyle name="Hyperlink" xfId="208" builtinId="8" hidden="1"/>
    <cellStyle name="Hyperlink" xfId="4" builtinId="8" hidden="1"/>
    <cellStyle name="Hyperlink" xfId="92" builtinId="8" hidden="1"/>
    <cellStyle name="Hyperlink" xfId="210" builtinId="8" hidden="1"/>
    <cellStyle name="Hyperlink" xfId="128" builtinId="8" hidden="1"/>
    <cellStyle name="Hyperlink" xfId="194" builtinId="8" hidden="1"/>
    <cellStyle name="Hyperlink" xfId="36" builtinId="8" hidden="1"/>
    <cellStyle name="Hyperlink" xfId="112" builtinId="8" hidden="1"/>
    <cellStyle name="Hyperlink" xfId="6" builtinId="8" hidden="1"/>
    <cellStyle name="Hyperlink" xfId="84" builtinId="8" hidden="1"/>
    <cellStyle name="Hyperlink" xfId="130" builtinId="8" hidden="1"/>
    <cellStyle name="Hyperlink" xfId="242" builtinId="8" hidden="1"/>
    <cellStyle name="Hyperlink" xfId="204" builtinId="8" hidden="1"/>
    <cellStyle name="Hyperlink" xfId="20" builtinId="8" hidden="1"/>
    <cellStyle name="Hyperlink" xfId="54" builtinId="8" hidden="1"/>
    <cellStyle name="Hyperlink" xfId="8" builtinId="8" hidden="1"/>
    <cellStyle name="Hyperlink" xfId="206" builtinId="8" hidden="1"/>
    <cellStyle name="Hyperlink" xfId="32" builtinId="8" hidden="1"/>
    <cellStyle name="Hyperlink" xfId="212" builtinId="8" hidden="1"/>
    <cellStyle name="Hyperlink" xfId="12" builtinId="8" hidden="1"/>
    <cellStyle name="Hyperlink" xfId="254" builtinId="8" hidden="1"/>
    <cellStyle name="Hyperlink" xfId="144" builtinId="8" hidden="1"/>
    <cellStyle name="Hyperlink" xfId="244" builtinId="8" hidden="1"/>
    <cellStyle name="Hyperlink" xfId="268" builtinId="8" hidden="1"/>
    <cellStyle name="Hyperlink" xfId="236" builtinId="8" hidden="1"/>
    <cellStyle name="Hyperlink" xfId="148" builtinId="8" hidden="1"/>
    <cellStyle name="Hyperlink" xfId="48" builtinId="8" hidden="1"/>
    <cellStyle name="Hyperlink" xfId="250" builtinId="8" hidden="1"/>
    <cellStyle name="Hyperlink" xfId="202" builtinId="8" hidden="1"/>
    <cellStyle name="Hyperlink" xfId="76" builtinId="8" hidden="1"/>
    <cellStyle name="Hyperlink" xfId="116" builtinId="8" hidden="1"/>
    <cellStyle name="Hyperlink" xfId="278" builtinId="8" hidden="1"/>
    <cellStyle name="Hyperlink" xfId="178" builtinId="8" hidden="1"/>
    <cellStyle name="Hyperlink" xfId="172" builtinId="8" hidden="1"/>
    <cellStyle name="Hyperlink" xfId="168" builtinId="8" hidden="1"/>
    <cellStyle name="Hyperlink" xfId="174" builtinId="8" hidden="1"/>
    <cellStyle name="Hyperlink" xfId="86" builtinId="8" hidden="1"/>
    <cellStyle name="Hyperlink" xfId="162" builtinId="8" hidden="1"/>
    <cellStyle name="Hyperlink" xfId="140" builtinId="8" hidden="1"/>
    <cellStyle name="Hyperlink" xfId="80" builtinId="8" hidden="1"/>
    <cellStyle name="Hyperlink" xfId="40" builtinId="8" hidden="1"/>
    <cellStyle name="Hyperlink" xfId="240" builtinId="8" hidden="1"/>
    <cellStyle name="Hyperlink" xfId="110" builtinId="8" hidden="1"/>
    <cellStyle name="Hyperlink" xfId="42" builtinId="8" hidden="1"/>
    <cellStyle name="Hyperlink" xfId="68" builtinId="8" hidden="1"/>
    <cellStyle name="Hyperlink" xfId="94" builtinId="8" hidden="1"/>
    <cellStyle name="Hyperlink" xfId="122" builtinId="8" hidden="1"/>
    <cellStyle name="Hyperlink" xfId="126" builtinId="8" hidden="1"/>
    <cellStyle name="Hyperlink" xfId="102" builtinId="8" hidden="1"/>
    <cellStyle name="Hyperlink" xfId="232" builtinId="8" hidden="1"/>
    <cellStyle name="Hyperlink" xfId="258" builtinId="8" hidden="1"/>
    <cellStyle name="Hyperlink" xfId="182" builtinId="8" hidden="1"/>
    <cellStyle name="Hyperlink" xfId="166" builtinId="8" hidden="1"/>
    <cellStyle name="Hyperlink" xfId="150" builtinId="8" hidden="1"/>
    <cellStyle name="Hyperlink" xfId="10" builtinId="8" hidden="1"/>
    <cellStyle name="Hyperlink" xfId="22" builtinId="8" hidden="1"/>
    <cellStyle name="Hyperlink" xfId="58" builtinId="8" hidden="1"/>
    <cellStyle name="Hyperlink" xfId="72" builtinId="8" hidden="1"/>
    <cellStyle name="Hyperlink" xfId="30" builtinId="8" hidden="1"/>
    <cellStyle name="Hyperlink" xfId="220" builtinId="8" hidden="1"/>
    <cellStyle name="Hyperlink" xfId="190" builtinId="8" hidden="1"/>
    <cellStyle name="Hyperlink" xfId="276" builtinId="8" hidden="1"/>
    <cellStyle name="Hyperlink" xfId="200" builtinId="8" hidden="1"/>
    <cellStyle name="Hyperlink" xfId="46" builtinId="8" hidden="1"/>
    <cellStyle name="Hyperlink" xfId="104" builtinId="8" hidden="1"/>
    <cellStyle name="Hyperlink" xfId="52" builtinId="8" hidden="1"/>
    <cellStyle name="Hyperlink" xfId="70" builtinId="8" hidden="1"/>
    <cellStyle name="Hyperlink" xfId="262" builtinId="8" hidden="1"/>
    <cellStyle name="Hyperlink" xfId="64" builtinId="8" hidden="1"/>
    <cellStyle name="Hyperlink" xfId="226" builtinId="8" hidden="1"/>
    <cellStyle name="Hyperlink" xfId="90" builtinId="8" hidden="1"/>
    <cellStyle name="Hyperlink" xfId="28" builtinId="8" hidden="1"/>
    <cellStyle name="Hyperlink" xfId="266" builtinId="8" hidden="1"/>
    <cellStyle name="Hyperlink" xfId="138" builtinId="8" hidden="1"/>
    <cellStyle name="Hyperlink" xfId="192" builtinId="8" hidden="1"/>
    <cellStyle name="Hyperlink" xfId="82" builtinId="8" hidden="1"/>
    <cellStyle name="Hyperlink" xfId="106" builtinId="8" hidden="1"/>
    <cellStyle name="Hyperlink" xfId="34" builtinId="8" hidden="1"/>
    <cellStyle name="Hyperlink" xfId="24" builtinId="8" hidden="1"/>
    <cellStyle name="Hyperlink" xfId="134" builtinId="8" hidden="1"/>
    <cellStyle name="Hyperlink" xfId="252" builtinId="8" hidden="1"/>
    <cellStyle name="Hyperlink" xfId="248" builtinId="8" hidden="1"/>
    <cellStyle name="Hyperlink" xfId="238" builtinId="8" hidden="1"/>
    <cellStyle name="Hyperlink" xfId="100" builtinId="8" hidden="1"/>
    <cellStyle name="Hyperlink" xfId="154" builtinId="8" hidden="1"/>
    <cellStyle name="Hyperlink" xfId="260" builtinId="8" hidden="1"/>
    <cellStyle name="Hyperlink" xfId="136" builtinId="8" hidden="1"/>
    <cellStyle name="Hyperlink" xfId="274" builtinId="8" hidden="1"/>
    <cellStyle name="Hyperlink" xfId="62" builtinId="8" hidden="1"/>
    <cellStyle name="Hyperlink" xfId="74" builtinId="8" hidden="1"/>
    <cellStyle name="Hyperlink" xfId="218" builtinId="8" hidden="1"/>
    <cellStyle name="Hyperlink" xfId="270" builtinId="8" hidden="1"/>
    <cellStyle name="Hyperlink" xfId="180" builtinId="8" hidden="1"/>
    <cellStyle name="Hyperlink" xfId="280" builtinId="8" hidden="1"/>
    <cellStyle name="Hyperlink" xfId="120" builtinId="8" hidden="1"/>
    <cellStyle name="Hyperlink" xfId="186" builtinId="8" hidden="1"/>
    <cellStyle name="Hyperlink" xfId="224" builtinId="8" hidden="1"/>
    <cellStyle name="Hyperlink" xfId="158" builtinId="8" hidden="1"/>
    <cellStyle name="Hyperlink" xfId="228" builtinId="8" hidden="1"/>
    <cellStyle name="Hyperlink" xfId="216" builtinId="8" hidden="1"/>
    <cellStyle name="Hyperlink" xfId="88" builtinId="8" hidden="1"/>
    <cellStyle name="Hyperlink" xfId="142" builtinId="8" hidden="1"/>
    <cellStyle name="Hyperlink" xfId="272" builtinId="8" hidden="1"/>
    <cellStyle name="Hyperlink" xfId="222" builtinId="8" hidden="1"/>
    <cellStyle name="Hyperlink" xfId="156" builtinId="8" hidden="1"/>
    <cellStyle name="Hyperlink" xfId="176" builtinId="8" hidden="1"/>
    <cellStyle name="Hyperlink" xfId="283" builtinId="8"/>
    <cellStyle name="Normal" xfId="0" builtinId="0"/>
    <cellStyle name="Normal 2" xfId="3" xr:uid="{00000000-0005-0000-0000-000019010000}"/>
    <cellStyle name="Normal_Sheet1" xfId="2" xr:uid="{00000000-0005-0000-0000-00001A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3333751</xdr:colOff>
      <xdr:row>11</xdr:row>
      <xdr:rowOff>47625</xdr:rowOff>
    </xdr:from>
    <xdr:to>
      <xdr:col>2</xdr:col>
      <xdr:colOff>4840943</xdr:colOff>
      <xdr:row>12</xdr:row>
      <xdr:rowOff>214630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FF0BA0-B495-42F8-AED0-55B89A1BC33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6" y="2333625"/>
          <a:ext cx="150495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536863</xdr:colOff>
      <xdr:row>9</xdr:row>
      <xdr:rowOff>23812</xdr:rowOff>
    </xdr:from>
    <xdr:to>
      <xdr:col>7</xdr:col>
      <xdr:colOff>821530</xdr:colOff>
      <xdr:row>12</xdr:row>
      <xdr:rowOff>433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70D929-E083-4F15-9E18-341684386E4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3144" y="2083593"/>
          <a:ext cx="2189667" cy="7148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997858</xdr:colOff>
      <xdr:row>9</xdr:row>
      <xdr:rowOff>23812</xdr:rowOff>
    </xdr:from>
    <xdr:to>
      <xdr:col>7</xdr:col>
      <xdr:colOff>706469</xdr:colOff>
      <xdr:row>12</xdr:row>
      <xdr:rowOff>140133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6322043-3D92-4928-8D5E-B0AB8DD7BD2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1697" y="2087562"/>
          <a:ext cx="2656826" cy="85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E68"/>
  <sheetViews>
    <sheetView showGridLines="0" tabSelected="1" zoomScale="85" zoomScaleNormal="85" workbookViewId="0">
      <selection activeCell="C73" sqref="C73"/>
    </sheetView>
  </sheetViews>
  <sheetFormatPr defaultColWidth="11" defaultRowHeight="15.75" x14ac:dyDescent="0.25"/>
  <cols>
    <col min="1" max="1" width="16.25" customWidth="1"/>
    <col min="2" max="2" width="6.875" customWidth="1"/>
    <col min="3" max="3" width="69.125" customWidth="1"/>
    <col min="4" max="4" width="18.5" style="48" bestFit="1" customWidth="1"/>
  </cols>
  <sheetData>
    <row r="1" spans="1:5" x14ac:dyDescent="0.25">
      <c r="A1" s="122" t="s">
        <v>28</v>
      </c>
      <c r="B1" s="154"/>
      <c r="C1" s="154"/>
      <c r="D1" s="155"/>
    </row>
    <row r="2" spans="1:5" x14ac:dyDescent="0.25">
      <c r="A2" s="123" t="s">
        <v>23</v>
      </c>
      <c r="B2" s="156"/>
      <c r="C2" s="157"/>
      <c r="D2" s="158"/>
    </row>
    <row r="3" spans="1:5" x14ac:dyDescent="0.25">
      <c r="A3" s="123" t="s">
        <v>31</v>
      </c>
      <c r="B3" s="157"/>
      <c r="C3" s="157"/>
      <c r="D3" s="158"/>
    </row>
    <row r="4" spans="1:5" x14ac:dyDescent="0.25">
      <c r="A4" s="123" t="s">
        <v>24</v>
      </c>
      <c r="B4" s="157"/>
      <c r="C4" s="157"/>
      <c r="D4" s="158"/>
    </row>
    <row r="5" spans="1:5" x14ac:dyDescent="0.25">
      <c r="A5" s="123" t="s">
        <v>25</v>
      </c>
      <c r="B5" s="157"/>
      <c r="C5" s="157"/>
      <c r="D5" s="158"/>
    </row>
    <row r="6" spans="1:5" x14ac:dyDescent="0.25">
      <c r="A6" s="123" t="s">
        <v>26</v>
      </c>
      <c r="B6" s="138"/>
      <c r="C6" s="138"/>
      <c r="D6" s="139"/>
    </row>
    <row r="7" spans="1:5" ht="16.5" thickBot="1" x14ac:dyDescent="0.3">
      <c r="A7" s="124" t="s">
        <v>27</v>
      </c>
      <c r="B7" s="140"/>
      <c r="C7" s="140"/>
      <c r="D7" s="141"/>
    </row>
    <row r="8" spans="1:5" ht="16.5" thickBot="1" x14ac:dyDescent="0.3"/>
    <row r="9" spans="1:5" ht="21" x14ac:dyDescent="0.25">
      <c r="A9" s="144"/>
      <c r="B9" s="145"/>
      <c r="C9" s="145"/>
      <c r="D9" s="146"/>
    </row>
    <row r="10" spans="1:5" x14ac:dyDescent="0.25">
      <c r="A10" s="148" t="s">
        <v>30</v>
      </c>
      <c r="B10" s="149"/>
      <c r="C10" s="149"/>
      <c r="D10" s="147"/>
    </row>
    <row r="11" spans="1:5" x14ac:dyDescent="0.25">
      <c r="A11" s="148" t="s">
        <v>29</v>
      </c>
      <c r="B11" s="149"/>
      <c r="C11" s="149"/>
      <c r="D11" s="147"/>
    </row>
    <row r="12" spans="1:5" ht="26.25" x14ac:dyDescent="0.25">
      <c r="A12" s="150" t="s">
        <v>37</v>
      </c>
      <c r="B12" s="151"/>
      <c r="C12" s="151"/>
      <c r="D12" s="147"/>
    </row>
    <row r="13" spans="1:5" ht="18.75" x14ac:dyDescent="0.25">
      <c r="A13" s="152" t="s">
        <v>0</v>
      </c>
      <c r="B13" s="153"/>
      <c r="C13" s="153"/>
      <c r="D13" s="147"/>
    </row>
    <row r="14" spans="1:5" x14ac:dyDescent="0.25">
      <c r="A14" s="45"/>
      <c r="B14" s="100"/>
      <c r="C14" s="100"/>
      <c r="D14" s="60"/>
    </row>
    <row r="15" spans="1:5" ht="24.75" customHeight="1" x14ac:dyDescent="0.25">
      <c r="A15" s="142" t="s">
        <v>33</v>
      </c>
      <c r="B15" s="143"/>
      <c r="C15" s="143"/>
      <c r="D15" s="101" t="s">
        <v>114</v>
      </c>
      <c r="E15" s="89"/>
    </row>
    <row r="16" spans="1:5" x14ac:dyDescent="0.25">
      <c r="A16" s="125" t="s">
        <v>84</v>
      </c>
      <c r="B16" s="126"/>
      <c r="C16" s="126"/>
      <c r="D16" s="127"/>
    </row>
    <row r="17" spans="1:4" x14ac:dyDescent="0.25">
      <c r="A17" s="135"/>
      <c r="B17" s="136"/>
      <c r="C17" s="137"/>
      <c r="D17" s="102"/>
    </row>
    <row r="18" spans="1:4" ht="34.5" customHeight="1" x14ac:dyDescent="0.25">
      <c r="A18" s="103" t="s">
        <v>1</v>
      </c>
      <c r="B18" s="130" t="str">
        <f>'2. Detailed Budget'!C20</f>
        <v xml:space="preserve">Deliverable 1: Work plan in Work Breakdown Structure (WBS) </v>
      </c>
      <c r="C18" s="131"/>
      <c r="D18" s="104">
        <f>+'2. Detailed Budget'!H39</f>
        <v>0</v>
      </c>
    </row>
    <row r="19" spans="1:4" x14ac:dyDescent="0.25">
      <c r="A19" s="132"/>
      <c r="B19" s="133"/>
      <c r="C19" s="134"/>
      <c r="D19" s="105"/>
    </row>
    <row r="20" spans="1:4" ht="32.25" customHeight="1" x14ac:dyDescent="0.25">
      <c r="A20" s="103" t="s">
        <v>2</v>
      </c>
      <c r="B20" s="130" t="str">
        <f>'2. Detailed Budget'!C41</f>
        <v xml:space="preserve">Deliverable 2: Relationship database structure diagrams </v>
      </c>
      <c r="C20" s="131"/>
      <c r="D20" s="104">
        <f>+'2. Detailed Budget'!H60</f>
        <v>0</v>
      </c>
    </row>
    <row r="21" spans="1:4" x14ac:dyDescent="0.25">
      <c r="A21" s="132"/>
      <c r="B21" s="133"/>
      <c r="C21" s="134"/>
      <c r="D21" s="105"/>
    </row>
    <row r="22" spans="1:4" ht="30" customHeight="1" x14ac:dyDescent="0.25">
      <c r="A22" s="103" t="s">
        <v>3</v>
      </c>
      <c r="B22" s="130" t="str">
        <f>'2. Detailed Budget'!C62</f>
        <v xml:space="preserve">Deliverable 3: Workflow diagrams and descriptions </v>
      </c>
      <c r="C22" s="131"/>
      <c r="D22" s="105">
        <f>+'2. Detailed Budget'!H81</f>
        <v>0</v>
      </c>
    </row>
    <row r="23" spans="1:4" x14ac:dyDescent="0.25">
      <c r="A23" s="132"/>
      <c r="B23" s="133"/>
      <c r="C23" s="134"/>
      <c r="D23" s="105"/>
    </row>
    <row r="24" spans="1:4" ht="31.5" customHeight="1" x14ac:dyDescent="0.25">
      <c r="A24" s="103" t="s">
        <v>4</v>
      </c>
      <c r="B24" s="130" t="str">
        <f>'2. Detailed Budget'!C83</f>
        <v xml:space="preserve">Deliverable 4: Diagram that illustrates the interaction of users and technicians </v>
      </c>
      <c r="C24" s="131"/>
      <c r="D24" s="105">
        <f>+'2. Detailed Budget'!H102</f>
        <v>0</v>
      </c>
    </row>
    <row r="25" spans="1:4" x14ac:dyDescent="0.25">
      <c r="A25" s="132"/>
      <c r="B25" s="133"/>
      <c r="C25" s="134"/>
      <c r="D25" s="105"/>
    </row>
    <row r="26" spans="1:4" ht="31.5" customHeight="1" x14ac:dyDescent="0.25">
      <c r="A26" s="103" t="s">
        <v>5</v>
      </c>
      <c r="B26" s="130" t="str">
        <f>'2. Detailed Budget'!C104</f>
        <v>Deliverable 5: Flow diagram at the system level</v>
      </c>
      <c r="C26" s="131"/>
      <c r="D26" s="105">
        <f>+'2. Detailed Budget'!H123</f>
        <v>0</v>
      </c>
    </row>
    <row r="27" spans="1:4" x14ac:dyDescent="0.25">
      <c r="A27" s="132"/>
      <c r="B27" s="133"/>
      <c r="C27" s="134"/>
      <c r="D27" s="105"/>
    </row>
    <row r="28" spans="1:4" x14ac:dyDescent="0.25">
      <c r="A28" s="106" t="s">
        <v>106</v>
      </c>
      <c r="B28" s="25"/>
      <c r="C28" s="24"/>
      <c r="D28" s="107">
        <f>SUM(D18:D26)</f>
        <v>0</v>
      </c>
    </row>
    <row r="29" spans="1:4" s="99" customFormat="1" x14ac:dyDescent="0.25">
      <c r="A29" s="108"/>
      <c r="B29" s="97"/>
      <c r="C29" s="98"/>
      <c r="D29" s="109"/>
    </row>
    <row r="30" spans="1:4" x14ac:dyDescent="0.25">
      <c r="A30" s="125" t="s">
        <v>81</v>
      </c>
      <c r="B30" s="126"/>
      <c r="C30" s="126"/>
      <c r="D30" s="127"/>
    </row>
    <row r="31" spans="1:4" x14ac:dyDescent="0.25">
      <c r="A31" s="110"/>
      <c r="B31" s="46"/>
      <c r="C31" s="47"/>
      <c r="D31" s="105"/>
    </row>
    <row r="32" spans="1:4" ht="31.5" customHeight="1" x14ac:dyDescent="0.25">
      <c r="A32" s="103" t="s">
        <v>6</v>
      </c>
      <c r="B32" s="130" t="str">
        <f>+'2. Detailed Budget'!C129</f>
        <v>Deliverable 6: Report including all the infrastructure specifications used to build the solution</v>
      </c>
      <c r="C32" s="131"/>
      <c r="D32" s="105">
        <f>+'2. Detailed Budget'!H148</f>
        <v>0</v>
      </c>
    </row>
    <row r="33" spans="1:4" x14ac:dyDescent="0.25">
      <c r="A33" s="132"/>
      <c r="B33" s="133"/>
      <c r="C33" s="134"/>
      <c r="D33" s="102"/>
    </row>
    <row r="34" spans="1:4" ht="31.5" customHeight="1" x14ac:dyDescent="0.25">
      <c r="A34" s="103" t="s">
        <v>7</v>
      </c>
      <c r="B34" s="130" t="str">
        <f>'2. Detailed Budget'!C150</f>
        <v>Deliverable 7: Developed and tested solution integrated with VUCE platform and connected to the IPPC ePhyto Hub</v>
      </c>
      <c r="C34" s="131"/>
      <c r="D34" s="105">
        <f>'2. Detailed Budget'!H169</f>
        <v>0</v>
      </c>
    </row>
    <row r="35" spans="1:4" x14ac:dyDescent="0.25">
      <c r="A35" s="132"/>
      <c r="B35" s="133"/>
      <c r="C35" s="134"/>
      <c r="D35" s="102"/>
    </row>
    <row r="36" spans="1:4" ht="31.5" customHeight="1" x14ac:dyDescent="0.25">
      <c r="A36" s="103" t="s">
        <v>8</v>
      </c>
      <c r="B36" s="130" t="str">
        <f>'2. Detailed Budget'!C171</f>
        <v>Deliverable 8: Documentation related to the development IDE(s), webservice(s), logs, GIT and DevOps</v>
      </c>
      <c r="C36" s="131"/>
      <c r="D36" s="105">
        <f>'2. Detailed Budget'!H190</f>
        <v>0</v>
      </c>
    </row>
    <row r="37" spans="1:4" x14ac:dyDescent="0.25">
      <c r="A37" s="132"/>
      <c r="B37" s="133"/>
      <c r="C37" s="134"/>
      <c r="D37" s="105"/>
    </row>
    <row r="38" spans="1:4" x14ac:dyDescent="0.25">
      <c r="A38" s="106" t="s">
        <v>107</v>
      </c>
      <c r="B38" s="25"/>
      <c r="C38" s="24"/>
      <c r="D38" s="107">
        <f>SUM(D32:D36)</f>
        <v>0</v>
      </c>
    </row>
    <row r="39" spans="1:4" s="99" customFormat="1" x14ac:dyDescent="0.25">
      <c r="A39" s="108"/>
      <c r="B39" s="97"/>
      <c r="C39" s="98"/>
      <c r="D39" s="109"/>
    </row>
    <row r="40" spans="1:4" x14ac:dyDescent="0.25">
      <c r="A40" s="125" t="s">
        <v>89</v>
      </c>
      <c r="B40" s="126"/>
      <c r="C40" s="126"/>
      <c r="D40" s="127"/>
    </row>
    <row r="41" spans="1:4" x14ac:dyDescent="0.25">
      <c r="A41" s="110"/>
      <c r="B41" s="46"/>
      <c r="C41" s="47"/>
      <c r="D41" s="105"/>
    </row>
    <row r="42" spans="1:4" ht="31.5" customHeight="1" x14ac:dyDescent="0.25">
      <c r="A42" s="103" t="s">
        <v>9</v>
      </c>
      <c r="B42" s="130" t="str">
        <f>'2. Detailed Budget'!C196</f>
        <v xml:space="preserve">Deliverable 9:  Source code </v>
      </c>
      <c r="C42" s="131"/>
      <c r="D42" s="105">
        <f>'2. Detailed Budget'!H215</f>
        <v>0</v>
      </c>
    </row>
    <row r="43" spans="1:4" x14ac:dyDescent="0.25">
      <c r="A43" s="132"/>
      <c r="B43" s="133"/>
      <c r="C43" s="134"/>
      <c r="D43" s="105"/>
    </row>
    <row r="44" spans="1:4" ht="31.5" customHeight="1" x14ac:dyDescent="0.25">
      <c r="A44" s="103" t="s">
        <v>10</v>
      </c>
      <c r="B44" s="130" t="str">
        <f>'2. Detailed Budget'!C217</f>
        <v>Deliverable 10: All images of the operating system, snapshot(s), and backups of the solution</v>
      </c>
      <c r="C44" s="131"/>
      <c r="D44" s="105">
        <f>'2. Detailed Budget'!H236</f>
        <v>0</v>
      </c>
    </row>
    <row r="45" spans="1:4" x14ac:dyDescent="0.25">
      <c r="A45" s="132"/>
      <c r="B45" s="133"/>
      <c r="C45" s="134"/>
      <c r="D45" s="105"/>
    </row>
    <row r="46" spans="1:4" ht="31.5" customHeight="1" x14ac:dyDescent="0.25">
      <c r="A46" s="103" t="s">
        <v>11</v>
      </c>
      <c r="B46" s="130" t="str">
        <f>'2. Detailed Budget'!C238</f>
        <v xml:space="preserve">Deliverable 11: Access to a cloud-based shared repository with all project related documentation </v>
      </c>
      <c r="C46" s="131"/>
      <c r="D46" s="105">
        <f>'2. Detailed Budget'!H257</f>
        <v>0</v>
      </c>
    </row>
    <row r="47" spans="1:4" x14ac:dyDescent="0.25">
      <c r="A47" s="103"/>
      <c r="B47" s="130"/>
      <c r="C47" s="131"/>
      <c r="D47" s="104"/>
    </row>
    <row r="48" spans="1:4" ht="33" customHeight="1" x14ac:dyDescent="0.25">
      <c r="A48" s="103" t="s">
        <v>12</v>
      </c>
      <c r="B48" s="130" t="str">
        <f>'3. Proposed Subcontractor'!C149</f>
        <v>Deliverable 12:  Testing Reports</v>
      </c>
      <c r="C48" s="131"/>
      <c r="D48" s="105">
        <f>'2. Detailed Budget'!H278</f>
        <v>0</v>
      </c>
    </row>
    <row r="49" spans="1:5" x14ac:dyDescent="0.25">
      <c r="A49" s="88"/>
      <c r="B49" s="111"/>
      <c r="C49" s="112"/>
      <c r="D49" s="105"/>
    </row>
    <row r="50" spans="1:5" ht="33" customHeight="1" x14ac:dyDescent="0.25">
      <c r="A50" s="113" t="s">
        <v>13</v>
      </c>
      <c r="B50" s="128" t="str">
        <f>'3. Proposed Subcontractor'!C160</f>
        <v>Deliverable 13: Final report of implementation of the solution</v>
      </c>
      <c r="C50" s="129"/>
      <c r="D50" s="114">
        <f>'2. Detailed Budget'!H299</f>
        <v>0</v>
      </c>
    </row>
    <row r="51" spans="1:5" x14ac:dyDescent="0.25">
      <c r="A51" s="88"/>
      <c r="B51" s="111"/>
      <c r="C51" s="112"/>
      <c r="D51" s="105"/>
    </row>
    <row r="52" spans="1:5" ht="33" customHeight="1" x14ac:dyDescent="0.25">
      <c r="A52" s="113" t="s">
        <v>22</v>
      </c>
      <c r="B52" s="128" t="str">
        <f>'3. Proposed Subcontractor'!C171</f>
        <v xml:space="preserve">Deliverable 14: One technical guide and one user operational manual of the solution </v>
      </c>
      <c r="C52" s="129"/>
      <c r="D52" s="114">
        <f>'2. Detailed Budget'!H320</f>
        <v>0</v>
      </c>
    </row>
    <row r="53" spans="1:5" x14ac:dyDescent="0.25">
      <c r="A53" s="88"/>
      <c r="B53" s="111"/>
      <c r="C53" s="112"/>
      <c r="D53" s="105"/>
    </row>
    <row r="54" spans="1:5" ht="33" customHeight="1" x14ac:dyDescent="0.25">
      <c r="A54" s="113" t="s">
        <v>97</v>
      </c>
      <c r="B54" s="128" t="str">
        <f>'3. Proposed Subcontractor'!C182</f>
        <v>Deliverable 15: Reports of the implemented training program for the management, use and operation of the solution</v>
      </c>
      <c r="C54" s="129"/>
      <c r="D54" s="114">
        <f>'2. Detailed Budget'!H341</f>
        <v>0</v>
      </c>
    </row>
    <row r="55" spans="1:5" x14ac:dyDescent="0.25">
      <c r="A55" s="88"/>
      <c r="B55" s="111"/>
      <c r="C55" s="112"/>
      <c r="D55" s="105"/>
    </row>
    <row r="56" spans="1:5" ht="33" customHeight="1" x14ac:dyDescent="0.25">
      <c r="A56" s="113" t="s">
        <v>99</v>
      </c>
      <c r="B56" s="128" t="str">
        <f>'3. Proposed Subcontractor'!C193</f>
        <v>Deliverable 16: 1 year warranty document</v>
      </c>
      <c r="C56" s="129"/>
      <c r="D56" s="114">
        <f>'2. Detailed Budget'!H362</f>
        <v>0</v>
      </c>
    </row>
    <row r="57" spans="1:5" x14ac:dyDescent="0.25">
      <c r="A57" s="88"/>
      <c r="B57" s="111"/>
      <c r="C57" s="112"/>
      <c r="D57" s="105"/>
    </row>
    <row r="58" spans="1:5" x14ac:dyDescent="0.25">
      <c r="A58" s="106" t="s">
        <v>108</v>
      </c>
      <c r="B58" s="25"/>
      <c r="C58" s="24"/>
      <c r="D58" s="107">
        <f>SUM(D42:D56)</f>
        <v>0</v>
      </c>
      <c r="E58" s="89"/>
    </row>
    <row r="59" spans="1:5" x14ac:dyDescent="0.25">
      <c r="A59" s="88"/>
      <c r="B59" s="111"/>
      <c r="C59" s="112"/>
      <c r="D59" s="115"/>
    </row>
    <row r="60" spans="1:5" x14ac:dyDescent="0.25">
      <c r="A60" s="106" t="s">
        <v>109</v>
      </c>
      <c r="B60" s="25"/>
      <c r="C60" s="24"/>
      <c r="D60" s="107">
        <f>D28+D38+D58</f>
        <v>0</v>
      </c>
    </row>
    <row r="61" spans="1:5" x14ac:dyDescent="0.25">
      <c r="A61" s="88"/>
      <c r="B61" s="118"/>
      <c r="C61" s="112"/>
      <c r="D61" s="117"/>
    </row>
    <row r="62" spans="1:5" x14ac:dyDescent="0.25">
      <c r="A62" s="106" t="s">
        <v>112</v>
      </c>
      <c r="B62" s="25"/>
      <c r="C62" s="24"/>
      <c r="D62" s="107">
        <v>0</v>
      </c>
      <c r="E62" s="89"/>
    </row>
    <row r="63" spans="1:5" x14ac:dyDescent="0.25">
      <c r="A63" s="88"/>
      <c r="B63" s="111"/>
      <c r="C63" s="112"/>
      <c r="D63" s="115"/>
    </row>
    <row r="64" spans="1:5" x14ac:dyDescent="0.25">
      <c r="A64" s="106" t="s">
        <v>110</v>
      </c>
      <c r="B64" s="25"/>
      <c r="C64" s="24"/>
      <c r="D64" s="116">
        <f>D60+D62</f>
        <v>0</v>
      </c>
    </row>
    <row r="65" spans="1:5" x14ac:dyDescent="0.25">
      <c r="A65" s="88"/>
      <c r="B65" s="118"/>
      <c r="C65" s="112"/>
      <c r="D65" s="105"/>
    </row>
    <row r="66" spans="1:5" x14ac:dyDescent="0.25">
      <c r="A66" s="106" t="s">
        <v>113</v>
      </c>
      <c r="B66" s="25"/>
      <c r="C66" s="24"/>
      <c r="D66" s="107">
        <v>0</v>
      </c>
      <c r="E66" s="89"/>
    </row>
    <row r="67" spans="1:5" x14ac:dyDescent="0.25">
      <c r="A67" s="88"/>
      <c r="B67" s="111"/>
      <c r="C67" s="112"/>
      <c r="D67" s="115"/>
    </row>
    <row r="68" spans="1:5" ht="16.5" thickBot="1" x14ac:dyDescent="0.3">
      <c r="A68" s="119" t="s">
        <v>111</v>
      </c>
      <c r="B68" s="120"/>
      <c r="C68" s="120"/>
      <c r="D68" s="121">
        <f>D66+D64</f>
        <v>0</v>
      </c>
    </row>
  </sheetData>
  <mergeCells count="45">
    <mergeCell ref="B1:D1"/>
    <mergeCell ref="B2:D2"/>
    <mergeCell ref="B3:D3"/>
    <mergeCell ref="B4:D4"/>
    <mergeCell ref="B5:D5"/>
    <mergeCell ref="B6:D6"/>
    <mergeCell ref="B7:D7"/>
    <mergeCell ref="A15:C15"/>
    <mergeCell ref="A9:C9"/>
    <mergeCell ref="D9:D13"/>
    <mergeCell ref="A10:C10"/>
    <mergeCell ref="A11:C11"/>
    <mergeCell ref="A12:C12"/>
    <mergeCell ref="A13:C13"/>
    <mergeCell ref="B24:C24"/>
    <mergeCell ref="B26:C26"/>
    <mergeCell ref="B34:C34"/>
    <mergeCell ref="A25:C25"/>
    <mergeCell ref="A27:C27"/>
    <mergeCell ref="A33:C33"/>
    <mergeCell ref="B32:C32"/>
    <mergeCell ref="A16:D16"/>
    <mergeCell ref="A17:C17"/>
    <mergeCell ref="A19:C19"/>
    <mergeCell ref="A21:C21"/>
    <mergeCell ref="A23:C23"/>
    <mergeCell ref="B18:C18"/>
    <mergeCell ref="B20:C20"/>
    <mergeCell ref="B22:C22"/>
    <mergeCell ref="A30:D30"/>
    <mergeCell ref="A40:D40"/>
    <mergeCell ref="B54:C54"/>
    <mergeCell ref="B56:C56"/>
    <mergeCell ref="B46:C46"/>
    <mergeCell ref="B47:C47"/>
    <mergeCell ref="A43:C43"/>
    <mergeCell ref="B44:C44"/>
    <mergeCell ref="A45:C45"/>
    <mergeCell ref="B50:C50"/>
    <mergeCell ref="B52:C52"/>
    <mergeCell ref="B48:C48"/>
    <mergeCell ref="A35:C35"/>
    <mergeCell ref="B36:C36"/>
    <mergeCell ref="A37:C37"/>
    <mergeCell ref="B42:C42"/>
  </mergeCells>
  <pageMargins left="0.75" right="0.75" top="1" bottom="1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I368"/>
  <sheetViews>
    <sheetView topLeftCell="A337" zoomScale="80" zoomScaleNormal="80" workbookViewId="0">
      <selection activeCell="D37" sqref="D37"/>
    </sheetView>
  </sheetViews>
  <sheetFormatPr defaultColWidth="11" defaultRowHeight="15.75" x14ac:dyDescent="0.25"/>
  <cols>
    <col min="1" max="1" width="21.25" bestFit="1" customWidth="1"/>
    <col min="2" max="3" width="3.375" customWidth="1"/>
    <col min="4" max="4" width="67.875" customWidth="1"/>
    <col min="5" max="5" width="13.625" style="14" customWidth="1"/>
    <col min="6" max="6" width="11.75" style="14" customWidth="1"/>
    <col min="7" max="7" width="13.25" style="48" bestFit="1" customWidth="1"/>
    <col min="8" max="8" width="18.625" style="48" bestFit="1" customWidth="1"/>
    <col min="9" max="9" width="17.125" bestFit="1" customWidth="1"/>
    <col min="10" max="10" width="53.875" customWidth="1"/>
    <col min="12" max="12" width="15.5" bestFit="1" customWidth="1"/>
  </cols>
  <sheetData>
    <row r="1" spans="1:8" x14ac:dyDescent="0.25">
      <c r="A1" s="13" t="s">
        <v>28</v>
      </c>
      <c r="B1" s="174">
        <f>'1. Budget Summary'!B1</f>
        <v>0</v>
      </c>
      <c r="C1" s="175"/>
      <c r="D1" s="175"/>
      <c r="E1" s="175"/>
      <c r="F1" s="175"/>
      <c r="G1" s="175"/>
      <c r="H1" s="176"/>
    </row>
    <row r="2" spans="1:8" ht="15.75" customHeight="1" x14ac:dyDescent="0.25">
      <c r="A2" s="13" t="s">
        <v>23</v>
      </c>
      <c r="B2" s="174">
        <f>'1. Budget Summary'!B2</f>
        <v>0</v>
      </c>
      <c r="C2" s="175"/>
      <c r="D2" s="175"/>
      <c r="E2" s="175"/>
      <c r="F2" s="175"/>
      <c r="G2" s="175"/>
      <c r="H2" s="176"/>
    </row>
    <row r="3" spans="1:8" ht="15.75" customHeight="1" x14ac:dyDescent="0.25">
      <c r="A3" s="13" t="s">
        <v>31</v>
      </c>
      <c r="B3" s="174">
        <f>'1. Budget Summary'!B3</f>
        <v>0</v>
      </c>
      <c r="C3" s="175"/>
      <c r="D3" s="175"/>
      <c r="E3" s="175"/>
      <c r="F3" s="175"/>
      <c r="G3" s="175"/>
      <c r="H3" s="176"/>
    </row>
    <row r="4" spans="1:8" ht="26.25" customHeight="1" x14ac:dyDescent="0.25">
      <c r="A4" s="13" t="s">
        <v>24</v>
      </c>
      <c r="B4" s="174">
        <f>'1. Budget Summary'!B4</f>
        <v>0</v>
      </c>
      <c r="C4" s="175"/>
      <c r="D4" s="175"/>
      <c r="E4" s="175"/>
      <c r="F4" s="175"/>
      <c r="G4" s="175"/>
      <c r="H4" s="176"/>
    </row>
    <row r="5" spans="1:8" ht="18.75" customHeight="1" x14ac:dyDescent="0.25">
      <c r="A5" s="13" t="s">
        <v>25</v>
      </c>
      <c r="B5" s="174">
        <f>'1. Budget Summary'!B5</f>
        <v>0</v>
      </c>
      <c r="C5" s="175"/>
      <c r="D5" s="175"/>
      <c r="E5" s="175"/>
      <c r="F5" s="175"/>
      <c r="G5" s="175"/>
      <c r="H5" s="176"/>
    </row>
    <row r="6" spans="1:8" ht="15.75" customHeight="1" x14ac:dyDescent="0.25">
      <c r="A6" s="13" t="s">
        <v>26</v>
      </c>
      <c r="B6" s="174">
        <f>'1. Budget Summary'!B6</f>
        <v>0</v>
      </c>
      <c r="C6" s="175"/>
      <c r="D6" s="175"/>
      <c r="E6" s="175"/>
      <c r="F6" s="175"/>
      <c r="G6" s="175"/>
      <c r="H6" s="176"/>
    </row>
    <row r="7" spans="1:8" x14ac:dyDescent="0.25">
      <c r="A7" s="13" t="s">
        <v>27</v>
      </c>
      <c r="B7" s="174">
        <f>'1. Budget Summary'!B7</f>
        <v>0</v>
      </c>
      <c r="C7" s="175"/>
      <c r="D7" s="175"/>
      <c r="E7" s="175"/>
      <c r="F7" s="175"/>
      <c r="G7" s="175"/>
      <c r="H7" s="176"/>
    </row>
    <row r="8" spans="1:8" ht="16.5" thickBot="1" x14ac:dyDescent="0.3"/>
    <row r="9" spans="1:8" ht="21" x14ac:dyDescent="0.25">
      <c r="A9" s="144"/>
      <c r="B9" s="170"/>
      <c r="C9" s="170"/>
      <c r="D9" s="170"/>
      <c r="E9" s="170"/>
      <c r="F9" s="170"/>
      <c r="G9" s="49"/>
      <c r="H9" s="50"/>
    </row>
    <row r="10" spans="1:8" x14ac:dyDescent="0.25">
      <c r="A10" s="148" t="s">
        <v>30</v>
      </c>
      <c r="B10" s="171"/>
      <c r="C10" s="171"/>
      <c r="D10" s="171"/>
      <c r="E10" s="171"/>
      <c r="F10" s="171"/>
      <c r="G10" s="51"/>
      <c r="H10" s="52"/>
    </row>
    <row r="11" spans="1:8" x14ac:dyDescent="0.25">
      <c r="A11" s="148" t="s">
        <v>29</v>
      </c>
      <c r="B11" s="171"/>
      <c r="C11" s="171"/>
      <c r="D11" s="171"/>
      <c r="E11" s="171"/>
      <c r="F11" s="171"/>
      <c r="G11" s="53"/>
      <c r="H11" s="54"/>
    </row>
    <row r="12" spans="1:8" ht="26.25" x14ac:dyDescent="0.25">
      <c r="A12" s="150" t="s">
        <v>38</v>
      </c>
      <c r="B12" s="172"/>
      <c r="C12" s="172"/>
      <c r="D12" s="172"/>
      <c r="E12" s="172"/>
      <c r="F12" s="172"/>
      <c r="G12" s="55"/>
      <c r="H12" s="56"/>
    </row>
    <row r="13" spans="1:8" ht="18.75" x14ac:dyDescent="0.25">
      <c r="A13" s="152" t="s">
        <v>0</v>
      </c>
      <c r="B13" s="173"/>
      <c r="C13" s="173"/>
      <c r="D13" s="173"/>
      <c r="E13" s="173"/>
      <c r="F13" s="173"/>
      <c r="G13" s="57"/>
      <c r="H13" s="58"/>
    </row>
    <row r="14" spans="1:8" x14ac:dyDescent="0.25">
      <c r="A14" s="45"/>
      <c r="B14" s="11"/>
      <c r="C14" s="11"/>
      <c r="D14" s="11"/>
      <c r="E14" s="12"/>
      <c r="F14" s="12"/>
      <c r="G14" s="59"/>
      <c r="H14" s="60"/>
    </row>
    <row r="15" spans="1:8" x14ac:dyDescent="0.25">
      <c r="A15" s="142" t="s">
        <v>33</v>
      </c>
      <c r="B15" s="143"/>
      <c r="C15" s="143"/>
      <c r="D15" s="143"/>
      <c r="E15" s="186" t="s">
        <v>34</v>
      </c>
      <c r="F15" s="186" t="s">
        <v>35</v>
      </c>
      <c r="G15" s="187" t="s">
        <v>36</v>
      </c>
      <c r="H15" s="185" t="s">
        <v>14</v>
      </c>
    </row>
    <row r="16" spans="1:8" ht="26.25" customHeight="1" x14ac:dyDescent="0.25">
      <c r="A16" s="142"/>
      <c r="B16" s="143"/>
      <c r="C16" s="143"/>
      <c r="D16" s="143"/>
      <c r="E16" s="186"/>
      <c r="F16" s="186"/>
      <c r="G16" s="187"/>
      <c r="H16" s="185"/>
    </row>
    <row r="17" spans="1:8" x14ac:dyDescent="0.25">
      <c r="A17" s="39"/>
      <c r="E17"/>
      <c r="F17"/>
      <c r="H17" s="61"/>
    </row>
    <row r="18" spans="1:8" x14ac:dyDescent="0.25">
      <c r="A18" s="182" t="s">
        <v>84</v>
      </c>
      <c r="B18" s="183"/>
      <c r="C18" s="183"/>
      <c r="D18" s="183"/>
      <c r="E18" s="183"/>
      <c r="F18" s="183"/>
      <c r="G18" s="183"/>
      <c r="H18" s="184"/>
    </row>
    <row r="19" spans="1:8" ht="16.5" thickBot="1" x14ac:dyDescent="0.3">
      <c r="A19" s="36"/>
      <c r="B19" s="5"/>
      <c r="C19" s="5"/>
      <c r="D19" s="18"/>
      <c r="E19" s="16"/>
      <c r="F19" s="16"/>
      <c r="G19" s="62"/>
      <c r="H19" s="63"/>
    </row>
    <row r="20" spans="1:8" ht="15.75" customHeight="1" thickBot="1" x14ac:dyDescent="0.3">
      <c r="A20" s="33" t="s">
        <v>1</v>
      </c>
      <c r="B20" s="34"/>
      <c r="C20" s="159" t="s">
        <v>40</v>
      </c>
      <c r="D20" s="159"/>
      <c r="E20" s="159"/>
      <c r="F20" s="159"/>
      <c r="G20" s="159"/>
      <c r="H20" s="160"/>
    </row>
    <row r="21" spans="1:8" x14ac:dyDescent="0.25">
      <c r="A21" s="37"/>
      <c r="B21" s="1"/>
      <c r="C21" s="1"/>
      <c r="D21" s="2"/>
      <c r="E21" s="16"/>
      <c r="F21" s="16"/>
      <c r="G21" s="62"/>
      <c r="H21" s="63"/>
    </row>
    <row r="22" spans="1:8" x14ac:dyDescent="0.25">
      <c r="A22" s="37"/>
      <c r="B22" s="3" t="s">
        <v>64</v>
      </c>
      <c r="C22" s="3"/>
      <c r="D22" s="3" t="s">
        <v>55</v>
      </c>
      <c r="E22" s="16"/>
      <c r="F22" s="16"/>
      <c r="G22" s="62"/>
      <c r="H22" s="63"/>
    </row>
    <row r="23" spans="1:8" x14ac:dyDescent="0.25">
      <c r="A23" s="37"/>
      <c r="C23" s="86" t="s">
        <v>67</v>
      </c>
      <c r="D23" s="4" t="s">
        <v>57</v>
      </c>
      <c r="E23" s="21" t="s">
        <v>56</v>
      </c>
      <c r="F23" s="30">
        <v>0</v>
      </c>
      <c r="G23" s="64">
        <v>0</v>
      </c>
      <c r="H23" s="65">
        <f>G23*F23</f>
        <v>0</v>
      </c>
    </row>
    <row r="24" spans="1:8" x14ac:dyDescent="0.25">
      <c r="A24" s="37"/>
      <c r="C24" s="86" t="s">
        <v>69</v>
      </c>
      <c r="D24" s="4" t="s">
        <v>58</v>
      </c>
      <c r="E24" s="21" t="s">
        <v>56</v>
      </c>
      <c r="F24" s="30">
        <v>0</v>
      </c>
      <c r="G24" s="64">
        <v>0</v>
      </c>
      <c r="H24" s="65">
        <f>G24*F24</f>
        <v>0</v>
      </c>
    </row>
    <row r="25" spans="1:8" x14ac:dyDescent="0.25">
      <c r="A25" s="37"/>
      <c r="C25" s="86" t="s">
        <v>70</v>
      </c>
      <c r="D25" s="4" t="s">
        <v>59</v>
      </c>
      <c r="E25" s="21" t="s">
        <v>56</v>
      </c>
      <c r="F25" s="30">
        <v>0</v>
      </c>
      <c r="G25" s="64">
        <v>0</v>
      </c>
      <c r="H25" s="65">
        <f>G25*F25</f>
        <v>0</v>
      </c>
    </row>
    <row r="26" spans="1:8" x14ac:dyDescent="0.25">
      <c r="A26" s="37"/>
      <c r="C26" s="86" t="s">
        <v>71</v>
      </c>
      <c r="D26" s="4" t="s">
        <v>60</v>
      </c>
      <c r="E26" s="21" t="s">
        <v>56</v>
      </c>
      <c r="F26" s="30">
        <v>0</v>
      </c>
      <c r="G26" s="64">
        <v>0</v>
      </c>
      <c r="H26" s="65">
        <f t="shared" ref="H26:H27" si="0">G26*F26</f>
        <v>0</v>
      </c>
    </row>
    <row r="27" spans="1:8" x14ac:dyDescent="0.25">
      <c r="A27" s="37"/>
      <c r="C27" s="86" t="s">
        <v>72</v>
      </c>
      <c r="D27" s="4" t="s">
        <v>61</v>
      </c>
      <c r="E27" s="21" t="s">
        <v>56</v>
      </c>
      <c r="F27" s="30">
        <v>0</v>
      </c>
      <c r="G27" s="64">
        <v>0</v>
      </c>
      <c r="H27" s="65">
        <f t="shared" si="0"/>
        <v>0</v>
      </c>
    </row>
    <row r="28" spans="1:8" x14ac:dyDescent="0.25">
      <c r="A28" s="37"/>
      <c r="B28" s="85"/>
      <c r="C28" s="1"/>
      <c r="D28" s="4"/>
      <c r="E28" s="21"/>
      <c r="F28" s="30"/>
      <c r="G28" s="64"/>
      <c r="H28" s="65"/>
    </row>
    <row r="29" spans="1:8" x14ac:dyDescent="0.25">
      <c r="A29" s="37"/>
      <c r="B29" s="26" t="s">
        <v>65</v>
      </c>
      <c r="C29" s="1"/>
      <c r="D29" s="3" t="s">
        <v>62</v>
      </c>
      <c r="E29" s="21"/>
      <c r="F29" s="30"/>
      <c r="G29" s="64"/>
      <c r="H29" s="65"/>
    </row>
    <row r="30" spans="1:8" x14ac:dyDescent="0.25">
      <c r="A30" s="37"/>
      <c r="B30" s="26"/>
      <c r="C30" s="86" t="s">
        <v>67</v>
      </c>
      <c r="D30" s="84" t="s">
        <v>68</v>
      </c>
      <c r="E30" s="21" t="s">
        <v>63</v>
      </c>
      <c r="F30" s="30">
        <v>0</v>
      </c>
      <c r="G30" s="64">
        <v>0</v>
      </c>
      <c r="H30" s="65">
        <f>G30*F30</f>
        <v>0</v>
      </c>
    </row>
    <row r="31" spans="1:8" x14ac:dyDescent="0.25">
      <c r="A31" s="37"/>
      <c r="B31" s="26"/>
      <c r="C31" s="86" t="s">
        <v>69</v>
      </c>
      <c r="D31" s="3"/>
      <c r="E31" s="21"/>
      <c r="F31" s="30"/>
      <c r="G31" s="64"/>
      <c r="H31" s="65"/>
    </row>
    <row r="32" spans="1:8" x14ac:dyDescent="0.25">
      <c r="A32" s="37"/>
      <c r="B32" s="26"/>
      <c r="C32" s="86" t="s">
        <v>70</v>
      </c>
      <c r="D32" s="3"/>
      <c r="E32" s="21"/>
      <c r="F32" s="30"/>
      <c r="G32" s="64"/>
      <c r="H32" s="65"/>
    </row>
    <row r="33" spans="1:8" x14ac:dyDescent="0.25">
      <c r="A33" s="37"/>
      <c r="B33" s="26"/>
      <c r="C33" s="86" t="s">
        <v>71</v>
      </c>
      <c r="D33" s="3"/>
      <c r="E33" s="21"/>
      <c r="F33" s="30"/>
      <c r="G33" s="64"/>
      <c r="H33" s="65"/>
    </row>
    <row r="34" spans="1:8" x14ac:dyDescent="0.25">
      <c r="A34" s="37"/>
      <c r="B34" s="26"/>
      <c r="C34" s="86" t="s">
        <v>72</v>
      </c>
      <c r="D34" s="3"/>
      <c r="E34" s="21"/>
      <c r="F34" s="30"/>
      <c r="G34" s="64"/>
      <c r="H34" s="65"/>
    </row>
    <row r="35" spans="1:8" x14ac:dyDescent="0.25">
      <c r="A35" s="37"/>
      <c r="B35" s="26"/>
      <c r="C35" s="86" t="s">
        <v>73</v>
      </c>
      <c r="D35" s="3"/>
      <c r="E35" s="21"/>
      <c r="F35" s="30"/>
      <c r="G35" s="64"/>
      <c r="H35" s="65"/>
    </row>
    <row r="36" spans="1:8" x14ac:dyDescent="0.25">
      <c r="A36" s="37"/>
      <c r="B36" s="26"/>
      <c r="C36" s="87" t="s">
        <v>74</v>
      </c>
      <c r="D36" s="3"/>
      <c r="E36" s="21"/>
      <c r="F36" s="30"/>
      <c r="G36" s="64"/>
      <c r="H36" s="65"/>
    </row>
    <row r="37" spans="1:8" x14ac:dyDescent="0.25">
      <c r="A37" s="37"/>
      <c r="B37" s="26" t="s">
        <v>66</v>
      </c>
      <c r="C37" s="1"/>
      <c r="D37" s="3" t="s">
        <v>77</v>
      </c>
      <c r="E37" s="21"/>
      <c r="F37" s="30"/>
      <c r="G37" s="64"/>
      <c r="H37" s="65"/>
    </row>
    <row r="38" spans="1:8" x14ac:dyDescent="0.25">
      <c r="A38" s="37"/>
      <c r="B38" s="1"/>
      <c r="C38" s="86" t="s">
        <v>67</v>
      </c>
      <c r="D38" s="4" t="s">
        <v>76</v>
      </c>
      <c r="E38" s="16"/>
      <c r="F38" s="16"/>
      <c r="G38" s="62"/>
      <c r="H38" s="63">
        <f>'3. Proposed Subcontractor'!H29</f>
        <v>0</v>
      </c>
    </row>
    <row r="39" spans="1:8" x14ac:dyDescent="0.25">
      <c r="A39" s="163" t="s">
        <v>41</v>
      </c>
      <c r="B39" s="164"/>
      <c r="C39" s="164"/>
      <c r="D39" s="164"/>
      <c r="E39" s="15"/>
      <c r="F39" s="15"/>
      <c r="G39" s="66"/>
      <c r="H39" s="67">
        <f>SUM(H23:H38)</f>
        <v>0</v>
      </c>
    </row>
    <row r="40" spans="1:8" ht="16.5" thickBot="1" x14ac:dyDescent="0.3">
      <c r="A40" s="36"/>
      <c r="B40" s="5"/>
      <c r="C40" s="5"/>
      <c r="D40" s="18"/>
      <c r="E40" s="16"/>
      <c r="F40" s="16"/>
      <c r="G40" s="62"/>
      <c r="H40" s="63"/>
    </row>
    <row r="41" spans="1:8" ht="15.75" customHeight="1" thickBot="1" x14ac:dyDescent="0.3">
      <c r="A41" s="33" t="s">
        <v>2</v>
      </c>
      <c r="B41" s="34"/>
      <c r="C41" s="159" t="s">
        <v>75</v>
      </c>
      <c r="D41" s="159"/>
      <c r="E41" s="159"/>
      <c r="F41" s="159"/>
      <c r="G41" s="159"/>
      <c r="H41" s="160"/>
    </row>
    <row r="42" spans="1:8" x14ac:dyDescent="0.25">
      <c r="A42" s="38"/>
      <c r="B42" s="3"/>
      <c r="C42" s="3"/>
      <c r="D42" s="4"/>
      <c r="E42" s="21"/>
      <c r="F42" s="21"/>
      <c r="G42" s="68"/>
      <c r="H42" s="65"/>
    </row>
    <row r="43" spans="1:8" x14ac:dyDescent="0.25">
      <c r="A43" s="38"/>
      <c r="B43" s="3" t="s">
        <v>64</v>
      </c>
      <c r="C43" s="3"/>
      <c r="D43" s="3" t="s">
        <v>55</v>
      </c>
      <c r="E43" s="16"/>
      <c r="F43" s="16"/>
      <c r="G43" s="62"/>
      <c r="H43" s="63"/>
    </row>
    <row r="44" spans="1:8" x14ac:dyDescent="0.25">
      <c r="A44" s="38"/>
      <c r="C44" s="86" t="s">
        <v>67</v>
      </c>
      <c r="D44" s="4" t="s">
        <v>57</v>
      </c>
      <c r="E44" s="21" t="s">
        <v>56</v>
      </c>
      <c r="F44" s="30">
        <v>0</v>
      </c>
      <c r="G44" s="64">
        <v>0</v>
      </c>
      <c r="H44" s="65">
        <f>G44*F44</f>
        <v>0</v>
      </c>
    </row>
    <row r="45" spans="1:8" x14ac:dyDescent="0.25">
      <c r="A45" s="38"/>
      <c r="C45" s="86" t="s">
        <v>69</v>
      </c>
      <c r="D45" s="4" t="s">
        <v>58</v>
      </c>
      <c r="E45" s="21" t="s">
        <v>56</v>
      </c>
      <c r="F45" s="30">
        <v>0</v>
      </c>
      <c r="G45" s="64">
        <v>0</v>
      </c>
      <c r="H45" s="65">
        <f>G45*F45</f>
        <v>0</v>
      </c>
    </row>
    <row r="46" spans="1:8" x14ac:dyDescent="0.25">
      <c r="A46" s="38"/>
      <c r="C46" s="86" t="s">
        <v>70</v>
      </c>
      <c r="D46" s="4" t="s">
        <v>59</v>
      </c>
      <c r="E46" s="21" t="s">
        <v>56</v>
      </c>
      <c r="F46" s="30">
        <v>0</v>
      </c>
      <c r="G46" s="64">
        <v>0</v>
      </c>
      <c r="H46" s="65">
        <f>G46*F46</f>
        <v>0</v>
      </c>
    </row>
    <row r="47" spans="1:8" x14ac:dyDescent="0.25">
      <c r="A47" s="38"/>
      <c r="C47" s="86" t="s">
        <v>71</v>
      </c>
      <c r="D47" s="4" t="s">
        <v>60</v>
      </c>
      <c r="E47" s="21" t="s">
        <v>56</v>
      </c>
      <c r="F47" s="30">
        <v>0</v>
      </c>
      <c r="G47" s="64">
        <v>0</v>
      </c>
      <c r="H47" s="65">
        <f t="shared" ref="H47:H48" si="1">G47*F47</f>
        <v>0</v>
      </c>
    </row>
    <row r="48" spans="1:8" x14ac:dyDescent="0.25">
      <c r="A48" s="38"/>
      <c r="C48" s="86" t="s">
        <v>72</v>
      </c>
      <c r="D48" s="4" t="s">
        <v>61</v>
      </c>
      <c r="E48" s="21" t="s">
        <v>56</v>
      </c>
      <c r="F48" s="30">
        <v>0</v>
      </c>
      <c r="G48" s="64">
        <v>0</v>
      </c>
      <c r="H48" s="65">
        <f t="shared" si="1"/>
        <v>0</v>
      </c>
    </row>
    <row r="49" spans="1:8" x14ac:dyDescent="0.25">
      <c r="A49" s="38"/>
      <c r="B49" s="85"/>
      <c r="C49" s="1"/>
      <c r="D49" s="4"/>
      <c r="E49" s="21"/>
      <c r="F49" s="30"/>
      <c r="G49" s="64"/>
      <c r="H49" s="65"/>
    </row>
    <row r="50" spans="1:8" x14ac:dyDescent="0.25">
      <c r="A50" s="38"/>
      <c r="B50" s="26" t="s">
        <v>65</v>
      </c>
      <c r="C50" s="1"/>
      <c r="D50" s="3" t="s">
        <v>62</v>
      </c>
      <c r="E50" s="21"/>
      <c r="F50" s="30"/>
      <c r="G50" s="64"/>
      <c r="H50" s="65"/>
    </row>
    <row r="51" spans="1:8" x14ac:dyDescent="0.25">
      <c r="A51" s="38"/>
      <c r="B51" s="26"/>
      <c r="C51" s="86" t="s">
        <v>67</v>
      </c>
      <c r="D51" s="84" t="s">
        <v>68</v>
      </c>
      <c r="E51" s="21" t="s">
        <v>63</v>
      </c>
      <c r="F51" s="30">
        <v>0</v>
      </c>
      <c r="G51" s="64">
        <v>0</v>
      </c>
      <c r="H51" s="65">
        <f>G51*F51</f>
        <v>0</v>
      </c>
    </row>
    <row r="52" spans="1:8" x14ac:dyDescent="0.25">
      <c r="A52" s="38"/>
      <c r="B52" s="26"/>
      <c r="C52" s="86" t="s">
        <v>69</v>
      </c>
      <c r="D52" s="3"/>
      <c r="E52" s="21"/>
      <c r="F52" s="30"/>
      <c r="G52" s="64"/>
      <c r="H52" s="65"/>
    </row>
    <row r="53" spans="1:8" x14ac:dyDescent="0.25">
      <c r="A53" s="38"/>
      <c r="B53" s="26"/>
      <c r="C53" s="86" t="s">
        <v>70</v>
      </c>
      <c r="D53" s="3"/>
      <c r="E53" s="21"/>
      <c r="F53" s="30"/>
      <c r="G53" s="64"/>
      <c r="H53" s="65"/>
    </row>
    <row r="54" spans="1:8" x14ac:dyDescent="0.25">
      <c r="A54" s="38"/>
      <c r="B54" s="26"/>
      <c r="C54" s="86" t="s">
        <v>71</v>
      </c>
      <c r="D54" s="3"/>
      <c r="E54" s="21"/>
      <c r="F54" s="30"/>
      <c r="G54" s="64"/>
      <c r="H54" s="65"/>
    </row>
    <row r="55" spans="1:8" x14ac:dyDescent="0.25">
      <c r="A55" s="38"/>
      <c r="B55" s="26"/>
      <c r="C55" s="86" t="s">
        <v>72</v>
      </c>
      <c r="D55" s="3"/>
      <c r="E55" s="21"/>
      <c r="F55" s="30"/>
      <c r="G55" s="64"/>
      <c r="H55" s="65"/>
    </row>
    <row r="56" spans="1:8" x14ac:dyDescent="0.25">
      <c r="A56" s="38"/>
      <c r="B56" s="26"/>
      <c r="C56" s="86" t="s">
        <v>73</v>
      </c>
      <c r="D56" s="3"/>
      <c r="E56" s="21"/>
      <c r="F56" s="30"/>
      <c r="G56" s="64"/>
      <c r="H56" s="65"/>
    </row>
    <row r="57" spans="1:8" x14ac:dyDescent="0.25">
      <c r="A57" s="38"/>
      <c r="B57" s="26"/>
      <c r="C57" s="87" t="s">
        <v>74</v>
      </c>
      <c r="D57" s="3"/>
      <c r="E57" s="21"/>
      <c r="F57" s="30"/>
      <c r="G57" s="64"/>
      <c r="H57" s="65"/>
    </row>
    <row r="58" spans="1:8" x14ac:dyDescent="0.25">
      <c r="A58" s="38"/>
      <c r="B58" s="26" t="s">
        <v>66</v>
      </c>
      <c r="C58" s="1"/>
      <c r="D58" s="3" t="s">
        <v>77</v>
      </c>
      <c r="E58" s="21"/>
      <c r="F58" s="30"/>
      <c r="G58" s="64"/>
      <c r="H58" s="65"/>
    </row>
    <row r="59" spans="1:8" x14ac:dyDescent="0.25">
      <c r="A59" s="38"/>
      <c r="B59" s="1"/>
      <c r="C59" s="86" t="s">
        <v>67</v>
      </c>
      <c r="D59" s="4" t="s">
        <v>76</v>
      </c>
      <c r="E59" s="16"/>
      <c r="F59" s="16"/>
      <c r="G59" s="62"/>
      <c r="H59" s="63">
        <f>'3. Proposed Subcontractor'!H40</f>
        <v>0</v>
      </c>
    </row>
    <row r="60" spans="1:8" s="7" customFormat="1" x14ac:dyDescent="0.25">
      <c r="A60" s="163" t="s">
        <v>42</v>
      </c>
      <c r="B60" s="164"/>
      <c r="C60" s="164"/>
      <c r="D60" s="164"/>
      <c r="E60" s="15"/>
      <c r="F60" s="15"/>
      <c r="G60" s="66"/>
      <c r="H60" s="67">
        <f>SUM(H44:H59)</f>
        <v>0</v>
      </c>
    </row>
    <row r="61" spans="1:8" ht="16.5" thickBot="1" x14ac:dyDescent="0.3">
      <c r="A61" s="39"/>
      <c r="D61" s="9"/>
      <c r="E61" s="22"/>
      <c r="F61" s="22"/>
      <c r="G61" s="69"/>
      <c r="H61" s="70"/>
    </row>
    <row r="62" spans="1:8" ht="15.75" customHeight="1" thickBot="1" x14ac:dyDescent="0.3">
      <c r="A62" s="33" t="s">
        <v>3</v>
      </c>
      <c r="B62" s="34"/>
      <c r="C62" s="159" t="s">
        <v>78</v>
      </c>
      <c r="D62" s="159"/>
      <c r="E62" s="159"/>
      <c r="F62" s="159"/>
      <c r="G62" s="159"/>
      <c r="H62" s="160"/>
    </row>
    <row r="63" spans="1:8" x14ac:dyDescent="0.25">
      <c r="A63" s="38"/>
      <c r="C63" s="6"/>
      <c r="E63" s="22"/>
      <c r="F63" s="22"/>
      <c r="G63" s="69"/>
      <c r="H63" s="70"/>
    </row>
    <row r="64" spans="1:8" x14ac:dyDescent="0.25">
      <c r="A64" s="38"/>
      <c r="B64" s="3" t="s">
        <v>64</v>
      </c>
      <c r="C64" s="3"/>
      <c r="D64" s="3" t="s">
        <v>55</v>
      </c>
      <c r="E64" s="16"/>
      <c r="F64" s="16"/>
      <c r="G64" s="62"/>
      <c r="H64" s="63"/>
    </row>
    <row r="65" spans="1:8" x14ac:dyDescent="0.25">
      <c r="A65" s="38"/>
      <c r="C65" s="86" t="s">
        <v>67</v>
      </c>
      <c r="D65" s="4" t="s">
        <v>57</v>
      </c>
      <c r="E65" s="21" t="s">
        <v>56</v>
      </c>
      <c r="F65" s="30">
        <v>0</v>
      </c>
      <c r="G65" s="64">
        <v>0</v>
      </c>
      <c r="H65" s="65">
        <f>G65*F65</f>
        <v>0</v>
      </c>
    </row>
    <row r="66" spans="1:8" x14ac:dyDescent="0.25">
      <c r="A66" s="38"/>
      <c r="C66" s="86" t="s">
        <v>69</v>
      </c>
      <c r="D66" s="4" t="s">
        <v>58</v>
      </c>
      <c r="E66" s="21" t="s">
        <v>56</v>
      </c>
      <c r="F66" s="30">
        <v>0</v>
      </c>
      <c r="G66" s="64">
        <v>0</v>
      </c>
      <c r="H66" s="65">
        <f>G66*F66</f>
        <v>0</v>
      </c>
    </row>
    <row r="67" spans="1:8" x14ac:dyDescent="0.25">
      <c r="A67" s="38"/>
      <c r="C67" s="86" t="s">
        <v>70</v>
      </c>
      <c r="D67" s="4" t="s">
        <v>59</v>
      </c>
      <c r="E67" s="21" t="s">
        <v>56</v>
      </c>
      <c r="F67" s="30">
        <v>0</v>
      </c>
      <c r="G67" s="64">
        <v>0</v>
      </c>
      <c r="H67" s="65">
        <f>G67*F67</f>
        <v>0</v>
      </c>
    </row>
    <row r="68" spans="1:8" x14ac:dyDescent="0.25">
      <c r="A68" s="38"/>
      <c r="C68" s="86" t="s">
        <v>71</v>
      </c>
      <c r="D68" s="4" t="s">
        <v>60</v>
      </c>
      <c r="E68" s="21" t="s">
        <v>56</v>
      </c>
      <c r="F68" s="30">
        <v>0</v>
      </c>
      <c r="G68" s="64">
        <v>0</v>
      </c>
      <c r="H68" s="65">
        <f t="shared" ref="H68:H69" si="2">G68*F68</f>
        <v>0</v>
      </c>
    </row>
    <row r="69" spans="1:8" x14ac:dyDescent="0.25">
      <c r="A69" s="38"/>
      <c r="C69" s="86" t="s">
        <v>72</v>
      </c>
      <c r="D69" s="4" t="s">
        <v>61</v>
      </c>
      <c r="E69" s="21" t="s">
        <v>56</v>
      </c>
      <c r="F69" s="30">
        <v>0</v>
      </c>
      <c r="G69" s="64">
        <v>0</v>
      </c>
      <c r="H69" s="65">
        <f t="shared" si="2"/>
        <v>0</v>
      </c>
    </row>
    <row r="70" spans="1:8" x14ac:dyDescent="0.25">
      <c r="A70" s="38"/>
      <c r="B70" s="85"/>
      <c r="C70" s="1"/>
      <c r="D70" s="4"/>
      <c r="E70" s="21"/>
      <c r="F70" s="30"/>
      <c r="G70" s="64"/>
      <c r="H70" s="65"/>
    </row>
    <row r="71" spans="1:8" x14ac:dyDescent="0.25">
      <c r="A71" s="38"/>
      <c r="B71" s="26" t="s">
        <v>65</v>
      </c>
      <c r="C71" s="1"/>
      <c r="D71" s="3" t="s">
        <v>62</v>
      </c>
      <c r="E71" s="21"/>
      <c r="F71" s="30"/>
      <c r="G71" s="64"/>
      <c r="H71" s="65"/>
    </row>
    <row r="72" spans="1:8" x14ac:dyDescent="0.25">
      <c r="A72" s="38"/>
      <c r="B72" s="26"/>
      <c r="C72" s="86" t="s">
        <v>67</v>
      </c>
      <c r="D72" s="84" t="s">
        <v>68</v>
      </c>
      <c r="E72" s="21" t="s">
        <v>63</v>
      </c>
      <c r="F72" s="30">
        <v>0</v>
      </c>
      <c r="G72" s="64">
        <v>0</v>
      </c>
      <c r="H72" s="65">
        <f>G72*F72</f>
        <v>0</v>
      </c>
    </row>
    <row r="73" spans="1:8" x14ac:dyDescent="0.25">
      <c r="A73" s="38"/>
      <c r="B73" s="26"/>
      <c r="C73" s="86" t="s">
        <v>69</v>
      </c>
      <c r="D73" s="3"/>
      <c r="E73" s="21"/>
      <c r="F73" s="30"/>
      <c r="G73" s="64"/>
      <c r="H73" s="65"/>
    </row>
    <row r="74" spans="1:8" x14ac:dyDescent="0.25">
      <c r="A74" s="38"/>
      <c r="B74" s="26"/>
      <c r="C74" s="86" t="s">
        <v>70</v>
      </c>
      <c r="D74" s="3"/>
      <c r="E74" s="21"/>
      <c r="F74" s="30"/>
      <c r="G74" s="64"/>
      <c r="H74" s="65"/>
    </row>
    <row r="75" spans="1:8" x14ac:dyDescent="0.25">
      <c r="A75" s="38"/>
      <c r="B75" s="26"/>
      <c r="C75" s="86" t="s">
        <v>71</v>
      </c>
      <c r="D75" s="3"/>
      <c r="E75" s="21"/>
      <c r="F75" s="30"/>
      <c r="G75" s="64"/>
      <c r="H75" s="65"/>
    </row>
    <row r="76" spans="1:8" x14ac:dyDescent="0.25">
      <c r="A76" s="38"/>
      <c r="B76" s="26"/>
      <c r="C76" s="86" t="s">
        <v>72</v>
      </c>
      <c r="D76" s="3"/>
      <c r="E76" s="21"/>
      <c r="F76" s="30"/>
      <c r="G76" s="64"/>
      <c r="H76" s="65"/>
    </row>
    <row r="77" spans="1:8" x14ac:dyDescent="0.25">
      <c r="A77" s="38"/>
      <c r="B77" s="26"/>
      <c r="C77" s="86" t="s">
        <v>73</v>
      </c>
      <c r="D77" s="3"/>
      <c r="E77" s="21"/>
      <c r="F77" s="30"/>
      <c r="G77" s="64"/>
      <c r="H77" s="65"/>
    </row>
    <row r="78" spans="1:8" x14ac:dyDescent="0.25">
      <c r="A78" s="38"/>
      <c r="B78" s="26"/>
      <c r="C78" s="87" t="s">
        <v>74</v>
      </c>
      <c r="D78" s="3"/>
      <c r="E78" s="21"/>
      <c r="F78" s="30"/>
      <c r="G78" s="64"/>
      <c r="H78" s="65"/>
    </row>
    <row r="79" spans="1:8" x14ac:dyDescent="0.25">
      <c r="A79" s="38"/>
      <c r="B79" s="26" t="s">
        <v>66</v>
      </c>
      <c r="C79" s="1"/>
      <c r="D79" s="3" t="s">
        <v>77</v>
      </c>
      <c r="E79" s="21"/>
      <c r="F79" s="30"/>
      <c r="G79" s="64"/>
      <c r="H79" s="65"/>
    </row>
    <row r="80" spans="1:8" x14ac:dyDescent="0.25">
      <c r="A80" s="38"/>
      <c r="B80" s="1"/>
      <c r="C80" s="86" t="s">
        <v>67</v>
      </c>
      <c r="D80" s="4" t="s">
        <v>76</v>
      </c>
      <c r="E80" s="16"/>
      <c r="F80" s="16"/>
      <c r="G80" s="62"/>
      <c r="H80" s="63">
        <f>'3. Proposed Subcontractor'!H51</f>
        <v>0</v>
      </c>
    </row>
    <row r="81" spans="1:8" s="7" customFormat="1" x14ac:dyDescent="0.25">
      <c r="A81" s="163" t="s">
        <v>43</v>
      </c>
      <c r="B81" s="164"/>
      <c r="C81" s="164"/>
      <c r="D81" s="164"/>
      <c r="E81" s="15"/>
      <c r="F81" s="15"/>
      <c r="G81" s="66"/>
      <c r="H81" s="67">
        <f>SUM(H65:H80)</f>
        <v>0</v>
      </c>
    </row>
    <row r="82" spans="1:8" ht="16.5" thickBot="1" x14ac:dyDescent="0.3">
      <c r="A82" s="39"/>
      <c r="D82" s="9"/>
      <c r="E82" s="22"/>
      <c r="F82" s="22"/>
      <c r="G82" s="69"/>
      <c r="H82" s="70"/>
    </row>
    <row r="83" spans="1:8" ht="15.75" customHeight="1" thickBot="1" x14ac:dyDescent="0.3">
      <c r="A83" s="33" t="s">
        <v>4</v>
      </c>
      <c r="B83" s="34"/>
      <c r="C83" s="159" t="s">
        <v>79</v>
      </c>
      <c r="D83" s="159"/>
      <c r="E83" s="159"/>
      <c r="F83" s="159"/>
      <c r="G83" s="159"/>
      <c r="H83" s="160"/>
    </row>
    <row r="84" spans="1:8" ht="15.75" customHeight="1" x14ac:dyDescent="0.25">
      <c r="A84" s="88"/>
      <c r="B84" s="89"/>
      <c r="C84" s="90"/>
      <c r="D84" s="90"/>
      <c r="E84" s="91"/>
      <c r="F84" s="91"/>
      <c r="G84" s="91"/>
      <c r="H84" s="74"/>
    </row>
    <row r="85" spans="1:8" x14ac:dyDescent="0.25">
      <c r="A85" s="38"/>
      <c r="B85" s="3" t="s">
        <v>64</v>
      </c>
      <c r="C85" s="3"/>
      <c r="D85" s="3" t="s">
        <v>55</v>
      </c>
      <c r="E85" s="16"/>
      <c r="F85" s="16"/>
      <c r="G85" s="62"/>
      <c r="H85" s="63"/>
    </row>
    <row r="86" spans="1:8" x14ac:dyDescent="0.25">
      <c r="A86" s="38"/>
      <c r="C86" s="86" t="s">
        <v>67</v>
      </c>
      <c r="D86" s="4" t="s">
        <v>57</v>
      </c>
      <c r="E86" s="21" t="s">
        <v>56</v>
      </c>
      <c r="F86" s="30">
        <v>0</v>
      </c>
      <c r="G86" s="64">
        <v>0</v>
      </c>
      <c r="H86" s="65">
        <f>G86*F86</f>
        <v>0</v>
      </c>
    </row>
    <row r="87" spans="1:8" x14ac:dyDescent="0.25">
      <c r="A87" s="38"/>
      <c r="C87" s="86" t="s">
        <v>69</v>
      </c>
      <c r="D87" s="4" t="s">
        <v>58</v>
      </c>
      <c r="E87" s="21" t="s">
        <v>56</v>
      </c>
      <c r="F87" s="30">
        <v>0</v>
      </c>
      <c r="G87" s="64">
        <v>0</v>
      </c>
      <c r="H87" s="65">
        <f>G87*F87</f>
        <v>0</v>
      </c>
    </row>
    <row r="88" spans="1:8" x14ac:dyDescent="0.25">
      <c r="A88" s="38"/>
      <c r="C88" s="86" t="s">
        <v>70</v>
      </c>
      <c r="D88" s="4" t="s">
        <v>59</v>
      </c>
      <c r="E88" s="21" t="s">
        <v>56</v>
      </c>
      <c r="F88" s="30">
        <v>0</v>
      </c>
      <c r="G88" s="64">
        <v>0</v>
      </c>
      <c r="H88" s="65">
        <f>G88*F88</f>
        <v>0</v>
      </c>
    </row>
    <row r="89" spans="1:8" x14ac:dyDescent="0.25">
      <c r="A89" s="38"/>
      <c r="C89" s="86" t="s">
        <v>71</v>
      </c>
      <c r="D89" s="4" t="s">
        <v>60</v>
      </c>
      <c r="E89" s="21" t="s">
        <v>56</v>
      </c>
      <c r="F89" s="30">
        <v>0</v>
      </c>
      <c r="G89" s="64">
        <v>0</v>
      </c>
      <c r="H89" s="65">
        <f t="shared" ref="H89:H90" si="3">G89*F89</f>
        <v>0</v>
      </c>
    </row>
    <row r="90" spans="1:8" x14ac:dyDescent="0.25">
      <c r="A90" s="38"/>
      <c r="C90" s="86" t="s">
        <v>72</v>
      </c>
      <c r="D90" s="4" t="s">
        <v>61</v>
      </c>
      <c r="E90" s="21" t="s">
        <v>56</v>
      </c>
      <c r="F90" s="30">
        <v>0</v>
      </c>
      <c r="G90" s="64">
        <v>0</v>
      </c>
      <c r="H90" s="65">
        <f t="shared" si="3"/>
        <v>0</v>
      </c>
    </row>
    <row r="91" spans="1:8" x14ac:dyDescent="0.25">
      <c r="A91" s="38"/>
      <c r="B91" s="85"/>
      <c r="C91" s="1"/>
      <c r="D91" s="4"/>
      <c r="E91" s="21"/>
      <c r="F91" s="30"/>
      <c r="G91" s="64"/>
      <c r="H91" s="65"/>
    </row>
    <row r="92" spans="1:8" x14ac:dyDescent="0.25">
      <c r="A92" s="38"/>
      <c r="B92" s="26" t="s">
        <v>65</v>
      </c>
      <c r="C92" s="1"/>
      <c r="D92" s="3" t="s">
        <v>62</v>
      </c>
      <c r="E92" s="21"/>
      <c r="F92" s="30"/>
      <c r="G92" s="64"/>
      <c r="H92" s="65"/>
    </row>
    <row r="93" spans="1:8" x14ac:dyDescent="0.25">
      <c r="A93" s="38"/>
      <c r="B93" s="26"/>
      <c r="C93" s="86" t="s">
        <v>67</v>
      </c>
      <c r="D93" s="84" t="s">
        <v>68</v>
      </c>
      <c r="E93" s="21" t="s">
        <v>63</v>
      </c>
      <c r="F93" s="30">
        <v>0</v>
      </c>
      <c r="G93" s="64">
        <v>0</v>
      </c>
      <c r="H93" s="65">
        <f>G93*F93</f>
        <v>0</v>
      </c>
    </row>
    <row r="94" spans="1:8" x14ac:dyDescent="0.25">
      <c r="A94" s="38"/>
      <c r="B94" s="26"/>
      <c r="C94" s="86" t="s">
        <v>69</v>
      </c>
      <c r="D94" s="3"/>
      <c r="E94" s="21"/>
      <c r="F94" s="30"/>
      <c r="G94" s="64"/>
      <c r="H94" s="65"/>
    </row>
    <row r="95" spans="1:8" x14ac:dyDescent="0.25">
      <c r="A95" s="38"/>
      <c r="B95" s="26"/>
      <c r="C95" s="86" t="s">
        <v>70</v>
      </c>
      <c r="D95" s="3"/>
      <c r="E95" s="21"/>
      <c r="F95" s="30"/>
      <c r="G95" s="64"/>
      <c r="H95" s="65"/>
    </row>
    <row r="96" spans="1:8" x14ac:dyDescent="0.25">
      <c r="A96" s="38"/>
      <c r="B96" s="26"/>
      <c r="C96" s="86" t="s">
        <v>71</v>
      </c>
      <c r="D96" s="3"/>
      <c r="E96" s="21"/>
      <c r="F96" s="30"/>
      <c r="G96" s="64"/>
      <c r="H96" s="65"/>
    </row>
    <row r="97" spans="1:8" x14ac:dyDescent="0.25">
      <c r="A97" s="38"/>
      <c r="B97" s="26"/>
      <c r="C97" s="86" t="s">
        <v>72</v>
      </c>
      <c r="D97" s="3"/>
      <c r="E97" s="21"/>
      <c r="F97" s="30"/>
      <c r="G97" s="64"/>
      <c r="H97" s="65"/>
    </row>
    <row r="98" spans="1:8" x14ac:dyDescent="0.25">
      <c r="A98" s="38"/>
      <c r="B98" s="26"/>
      <c r="C98" s="86" t="s">
        <v>73</v>
      </c>
      <c r="D98" s="3"/>
      <c r="E98" s="21"/>
      <c r="F98" s="30"/>
      <c r="G98" s="64"/>
      <c r="H98" s="65"/>
    </row>
    <row r="99" spans="1:8" x14ac:dyDescent="0.25">
      <c r="A99" s="38"/>
      <c r="B99" s="26"/>
      <c r="C99" s="87" t="s">
        <v>74</v>
      </c>
      <c r="D99" s="3"/>
      <c r="E99" s="21"/>
      <c r="F99" s="30"/>
      <c r="G99" s="64"/>
      <c r="H99" s="65"/>
    </row>
    <row r="100" spans="1:8" x14ac:dyDescent="0.25">
      <c r="A100" s="38"/>
      <c r="B100" s="26" t="s">
        <v>66</v>
      </c>
      <c r="C100" s="1"/>
      <c r="D100" s="3" t="s">
        <v>77</v>
      </c>
      <c r="E100" s="21"/>
      <c r="F100" s="30"/>
      <c r="G100" s="64"/>
      <c r="H100" s="65"/>
    </row>
    <row r="101" spans="1:8" x14ac:dyDescent="0.25">
      <c r="A101" s="38"/>
      <c r="B101" s="1"/>
      <c r="C101" s="86" t="s">
        <v>67</v>
      </c>
      <c r="D101" s="4" t="s">
        <v>76</v>
      </c>
      <c r="E101" s="16"/>
      <c r="F101" s="16"/>
      <c r="G101" s="62"/>
      <c r="H101" s="63">
        <f>'3. Proposed Subcontractor'!H62</f>
        <v>0</v>
      </c>
    </row>
    <row r="102" spans="1:8" s="7" customFormat="1" x14ac:dyDescent="0.25">
      <c r="A102" s="163" t="s">
        <v>44</v>
      </c>
      <c r="B102" s="164"/>
      <c r="C102" s="164"/>
      <c r="D102" s="164"/>
      <c r="E102" s="15"/>
      <c r="F102" s="15"/>
      <c r="G102" s="66"/>
      <c r="H102" s="67">
        <f>SUM(H86:H101)</f>
        <v>0</v>
      </c>
    </row>
    <row r="103" spans="1:8" ht="16.5" thickBot="1" x14ac:dyDescent="0.3">
      <c r="A103" s="39"/>
      <c r="D103" s="9"/>
      <c r="E103" s="22"/>
      <c r="F103" s="22"/>
      <c r="G103" s="69"/>
      <c r="H103" s="70"/>
    </row>
    <row r="104" spans="1:8" ht="15.75" customHeight="1" thickBot="1" x14ac:dyDescent="0.3">
      <c r="A104" s="33" t="s">
        <v>5</v>
      </c>
      <c r="B104" s="34"/>
      <c r="C104" s="159" t="s">
        <v>80</v>
      </c>
      <c r="D104" s="159"/>
      <c r="E104" s="159"/>
      <c r="F104" s="159"/>
      <c r="G104" s="159"/>
      <c r="H104" s="160"/>
    </row>
    <row r="105" spans="1:8" x14ac:dyDescent="0.25">
      <c r="A105" s="38"/>
      <c r="C105" s="6"/>
      <c r="E105" s="22"/>
      <c r="F105" s="22"/>
      <c r="G105" s="69"/>
      <c r="H105" s="70"/>
    </row>
    <row r="106" spans="1:8" x14ac:dyDescent="0.25">
      <c r="A106" s="38"/>
      <c r="B106" s="3" t="s">
        <v>64</v>
      </c>
      <c r="C106" s="3"/>
      <c r="D106" s="3" t="s">
        <v>55</v>
      </c>
      <c r="E106" s="16"/>
      <c r="F106" s="16"/>
      <c r="G106" s="62"/>
      <c r="H106" s="63"/>
    </row>
    <row r="107" spans="1:8" x14ac:dyDescent="0.25">
      <c r="A107" s="38"/>
      <c r="C107" s="86" t="s">
        <v>67</v>
      </c>
      <c r="D107" s="4" t="s">
        <v>57</v>
      </c>
      <c r="E107" s="21" t="s">
        <v>56</v>
      </c>
      <c r="F107" s="30">
        <v>0</v>
      </c>
      <c r="G107" s="64">
        <v>0</v>
      </c>
      <c r="H107" s="65">
        <f>G107*F107</f>
        <v>0</v>
      </c>
    </row>
    <row r="108" spans="1:8" x14ac:dyDescent="0.25">
      <c r="A108" s="38"/>
      <c r="C108" s="86" t="s">
        <v>69</v>
      </c>
      <c r="D108" s="4" t="s">
        <v>58</v>
      </c>
      <c r="E108" s="21" t="s">
        <v>56</v>
      </c>
      <c r="F108" s="30">
        <v>0</v>
      </c>
      <c r="G108" s="64">
        <v>0</v>
      </c>
      <c r="H108" s="65">
        <f>G108*F108</f>
        <v>0</v>
      </c>
    </row>
    <row r="109" spans="1:8" x14ac:dyDescent="0.25">
      <c r="A109" s="38"/>
      <c r="C109" s="86" t="s">
        <v>70</v>
      </c>
      <c r="D109" s="4" t="s">
        <v>59</v>
      </c>
      <c r="E109" s="21" t="s">
        <v>56</v>
      </c>
      <c r="F109" s="30">
        <v>0</v>
      </c>
      <c r="G109" s="64">
        <v>0</v>
      </c>
      <c r="H109" s="65">
        <f>G109*F109</f>
        <v>0</v>
      </c>
    </row>
    <row r="110" spans="1:8" x14ac:dyDescent="0.25">
      <c r="A110" s="38"/>
      <c r="C110" s="86" t="s">
        <v>71</v>
      </c>
      <c r="D110" s="4" t="s">
        <v>60</v>
      </c>
      <c r="E110" s="21" t="s">
        <v>56</v>
      </c>
      <c r="F110" s="30">
        <v>0</v>
      </c>
      <c r="G110" s="64">
        <v>0</v>
      </c>
      <c r="H110" s="65">
        <f>G110*F110</f>
        <v>0</v>
      </c>
    </row>
    <row r="111" spans="1:8" x14ac:dyDescent="0.25">
      <c r="A111" s="38"/>
      <c r="C111" s="86" t="s">
        <v>72</v>
      </c>
      <c r="D111" s="4" t="s">
        <v>61</v>
      </c>
      <c r="E111" s="21" t="s">
        <v>56</v>
      </c>
      <c r="F111" s="30">
        <v>0</v>
      </c>
      <c r="G111" s="64">
        <v>0</v>
      </c>
      <c r="H111" s="65">
        <f>G111*F111</f>
        <v>0</v>
      </c>
    </row>
    <row r="112" spans="1:8" x14ac:dyDescent="0.25">
      <c r="A112" s="38"/>
      <c r="B112" s="85"/>
      <c r="C112" s="1"/>
      <c r="D112" s="4"/>
      <c r="E112" s="21"/>
      <c r="F112" s="30"/>
      <c r="G112" s="64"/>
      <c r="H112" s="65"/>
    </row>
    <row r="113" spans="1:9" x14ac:dyDescent="0.25">
      <c r="A113" s="38"/>
      <c r="B113" s="26" t="s">
        <v>65</v>
      </c>
      <c r="C113" s="1"/>
      <c r="D113" s="3" t="s">
        <v>62</v>
      </c>
      <c r="E113" s="21"/>
      <c r="F113" s="30"/>
      <c r="G113" s="64"/>
      <c r="H113" s="65"/>
    </row>
    <row r="114" spans="1:9" x14ac:dyDescent="0.25">
      <c r="A114" s="38"/>
      <c r="B114" s="26"/>
      <c r="C114" s="86" t="s">
        <v>67</v>
      </c>
      <c r="D114" s="84" t="s">
        <v>68</v>
      </c>
      <c r="E114" s="21" t="s">
        <v>63</v>
      </c>
      <c r="F114" s="30">
        <v>0</v>
      </c>
      <c r="G114" s="64">
        <v>0</v>
      </c>
      <c r="H114" s="65">
        <f>G114*F114</f>
        <v>0</v>
      </c>
    </row>
    <row r="115" spans="1:9" x14ac:dyDescent="0.25">
      <c r="A115" s="38"/>
      <c r="B115" s="26"/>
      <c r="C115" s="86" t="s">
        <v>69</v>
      </c>
      <c r="D115" s="3"/>
      <c r="E115" s="21"/>
      <c r="F115" s="30"/>
      <c r="G115" s="64"/>
      <c r="H115" s="65"/>
    </row>
    <row r="116" spans="1:9" x14ac:dyDescent="0.25">
      <c r="A116" s="38"/>
      <c r="B116" s="26"/>
      <c r="C116" s="86" t="s">
        <v>70</v>
      </c>
      <c r="D116" s="3"/>
      <c r="E116" s="21"/>
      <c r="F116" s="30"/>
      <c r="G116" s="64"/>
      <c r="H116" s="65"/>
    </row>
    <row r="117" spans="1:9" x14ac:dyDescent="0.25">
      <c r="A117" s="38"/>
      <c r="B117" s="26"/>
      <c r="C117" s="86" t="s">
        <v>71</v>
      </c>
      <c r="D117" s="3"/>
      <c r="E117" s="21"/>
      <c r="F117" s="30"/>
      <c r="G117" s="64"/>
      <c r="H117" s="65"/>
    </row>
    <row r="118" spans="1:9" x14ac:dyDescent="0.25">
      <c r="A118" s="38"/>
      <c r="B118" s="26"/>
      <c r="C118" s="86" t="s">
        <v>72</v>
      </c>
      <c r="D118" s="3"/>
      <c r="E118" s="21"/>
      <c r="F118" s="30"/>
      <c r="G118" s="64"/>
      <c r="H118" s="65"/>
    </row>
    <row r="119" spans="1:9" x14ac:dyDescent="0.25">
      <c r="A119" s="38"/>
      <c r="B119" s="26"/>
      <c r="C119" s="86" t="s">
        <v>73</v>
      </c>
      <c r="D119" s="3"/>
      <c r="E119" s="21"/>
      <c r="F119" s="30"/>
      <c r="G119" s="64"/>
      <c r="H119" s="65"/>
    </row>
    <row r="120" spans="1:9" x14ac:dyDescent="0.25">
      <c r="A120" s="38"/>
      <c r="B120" s="26"/>
      <c r="C120" s="87" t="s">
        <v>74</v>
      </c>
      <c r="D120" s="3"/>
      <c r="E120" s="21"/>
      <c r="F120" s="30"/>
      <c r="G120" s="64"/>
      <c r="H120" s="65"/>
    </row>
    <row r="121" spans="1:9" x14ac:dyDescent="0.25">
      <c r="A121" s="38"/>
      <c r="B121" s="26" t="s">
        <v>66</v>
      </c>
      <c r="C121" s="1"/>
      <c r="D121" s="3" t="s">
        <v>77</v>
      </c>
      <c r="E121" s="21"/>
      <c r="F121" s="30"/>
      <c r="G121" s="64"/>
      <c r="H121" s="65"/>
    </row>
    <row r="122" spans="1:9" x14ac:dyDescent="0.25">
      <c r="A122" s="38"/>
      <c r="B122" s="1"/>
      <c r="C122" s="86" t="s">
        <v>67</v>
      </c>
      <c r="D122" s="4" t="s">
        <v>76</v>
      </c>
      <c r="E122" s="16"/>
      <c r="F122" s="16"/>
      <c r="G122" s="62"/>
      <c r="H122" s="63">
        <f>'3. Proposed Subcontractor'!H73</f>
        <v>0</v>
      </c>
    </row>
    <row r="123" spans="1:9" s="7" customFormat="1" x14ac:dyDescent="0.25">
      <c r="A123" s="163" t="s">
        <v>45</v>
      </c>
      <c r="B123" s="164"/>
      <c r="C123" s="164"/>
      <c r="D123" s="164"/>
      <c r="E123" s="15"/>
      <c r="F123" s="15"/>
      <c r="G123" s="66"/>
      <c r="H123" s="67">
        <f>SUM(H107:H122)</f>
        <v>0</v>
      </c>
    </row>
    <row r="124" spans="1:9" s="7" customFormat="1" x14ac:dyDescent="0.25">
      <c r="A124" s="40"/>
      <c r="B124" s="10"/>
      <c r="C124" s="10"/>
      <c r="D124" s="19"/>
      <c r="E124" s="16"/>
      <c r="F124" s="16"/>
      <c r="G124" s="71"/>
      <c r="H124" s="72"/>
    </row>
    <row r="125" spans="1:9" s="7" customFormat="1" x14ac:dyDescent="0.25">
      <c r="A125" s="177" t="s">
        <v>82</v>
      </c>
      <c r="B125" s="178"/>
      <c r="C125" s="178"/>
      <c r="D125" s="178"/>
      <c r="E125" s="15"/>
      <c r="F125" s="15"/>
      <c r="G125" s="66"/>
      <c r="H125" s="67">
        <f>H39+H60+H81+H102+H123</f>
        <v>0</v>
      </c>
      <c r="I125" s="27"/>
    </row>
    <row r="126" spans="1:9" s="7" customFormat="1" x14ac:dyDescent="0.25">
      <c r="A126" s="40"/>
      <c r="B126" s="10"/>
      <c r="C126" s="10"/>
      <c r="D126" s="20"/>
      <c r="E126" s="16"/>
      <c r="F126" s="16"/>
      <c r="G126" s="71"/>
      <c r="H126" s="75"/>
    </row>
    <row r="127" spans="1:9" s="7" customFormat="1" x14ac:dyDescent="0.25">
      <c r="A127" s="179" t="s">
        <v>81</v>
      </c>
      <c r="B127" s="180"/>
      <c r="C127" s="180"/>
      <c r="D127" s="180"/>
      <c r="E127" s="180"/>
      <c r="F127" s="180"/>
      <c r="G127" s="180"/>
      <c r="H127" s="181"/>
    </row>
    <row r="128" spans="1:9" s="7" customFormat="1" ht="16.5" thickBot="1" x14ac:dyDescent="0.3">
      <c r="A128" s="40"/>
      <c r="B128" s="10"/>
      <c r="C128" s="10"/>
      <c r="D128" s="92"/>
      <c r="E128" s="16"/>
      <c r="F128" s="16"/>
      <c r="G128" s="71"/>
      <c r="H128" s="72"/>
    </row>
    <row r="129" spans="1:8" s="7" customFormat="1" ht="15.75" customHeight="1" thickBot="1" x14ac:dyDescent="0.3">
      <c r="A129" s="33" t="s">
        <v>6</v>
      </c>
      <c r="B129" s="34"/>
      <c r="C129" s="159" t="s">
        <v>85</v>
      </c>
      <c r="D129" s="159"/>
      <c r="E129" s="159"/>
      <c r="F129" s="159"/>
      <c r="G129" s="159"/>
      <c r="H129" s="160"/>
    </row>
    <row r="130" spans="1:8" s="7" customFormat="1" x14ac:dyDescent="0.25">
      <c r="A130" s="37"/>
      <c r="B130"/>
      <c r="C130" s="32"/>
      <c r="D130" s="32"/>
      <c r="E130" s="17"/>
      <c r="F130" s="17"/>
      <c r="G130" s="73"/>
      <c r="H130" s="74"/>
    </row>
    <row r="131" spans="1:8" x14ac:dyDescent="0.25">
      <c r="A131" s="38"/>
      <c r="B131" s="3" t="s">
        <v>64</v>
      </c>
      <c r="C131" s="3"/>
      <c r="D131" s="3" t="s">
        <v>55</v>
      </c>
      <c r="E131" s="16"/>
      <c r="F131" s="16"/>
      <c r="G131" s="62"/>
      <c r="H131" s="63"/>
    </row>
    <row r="132" spans="1:8" x14ac:dyDescent="0.25">
      <c r="A132" s="38"/>
      <c r="C132" s="86" t="s">
        <v>67</v>
      </c>
      <c r="D132" s="4" t="s">
        <v>57</v>
      </c>
      <c r="E132" s="21" t="s">
        <v>56</v>
      </c>
      <c r="F132" s="30">
        <v>0</v>
      </c>
      <c r="G132" s="64">
        <v>0</v>
      </c>
      <c r="H132" s="65">
        <f>G132*F132</f>
        <v>0</v>
      </c>
    </row>
    <row r="133" spans="1:8" x14ac:dyDescent="0.25">
      <c r="A133" s="38"/>
      <c r="C133" s="86" t="s">
        <v>69</v>
      </c>
      <c r="D133" s="4" t="s">
        <v>58</v>
      </c>
      <c r="E133" s="21" t="s">
        <v>56</v>
      </c>
      <c r="F133" s="30">
        <v>0</v>
      </c>
      <c r="G133" s="64">
        <v>0</v>
      </c>
      <c r="H133" s="65">
        <f>G133*F133</f>
        <v>0</v>
      </c>
    </row>
    <row r="134" spans="1:8" x14ac:dyDescent="0.25">
      <c r="A134" s="38"/>
      <c r="C134" s="86" t="s">
        <v>70</v>
      </c>
      <c r="D134" s="4" t="s">
        <v>59</v>
      </c>
      <c r="E134" s="21" t="s">
        <v>56</v>
      </c>
      <c r="F134" s="30">
        <v>0</v>
      </c>
      <c r="G134" s="64">
        <v>0</v>
      </c>
      <c r="H134" s="65">
        <f>G134*F134</f>
        <v>0</v>
      </c>
    </row>
    <row r="135" spans="1:8" x14ac:dyDescent="0.25">
      <c r="A135" s="38"/>
      <c r="C135" s="86" t="s">
        <v>71</v>
      </c>
      <c r="D135" s="4" t="s">
        <v>60</v>
      </c>
      <c r="E135" s="21" t="s">
        <v>56</v>
      </c>
      <c r="F135" s="30">
        <v>0</v>
      </c>
      <c r="G135" s="64">
        <v>0</v>
      </c>
      <c r="H135" s="65">
        <f>G135*F135</f>
        <v>0</v>
      </c>
    </row>
    <row r="136" spans="1:8" x14ac:dyDescent="0.25">
      <c r="A136" s="38"/>
      <c r="C136" s="86" t="s">
        <v>72</v>
      </c>
      <c r="D136" s="4" t="s">
        <v>61</v>
      </c>
      <c r="E136" s="21" t="s">
        <v>56</v>
      </c>
      <c r="F136" s="30">
        <v>0</v>
      </c>
      <c r="G136" s="64">
        <v>0</v>
      </c>
      <c r="H136" s="65">
        <f>G136*F136</f>
        <v>0</v>
      </c>
    </row>
    <row r="137" spans="1:8" x14ac:dyDescent="0.25">
      <c r="A137" s="38"/>
      <c r="B137" s="85"/>
      <c r="C137" s="1"/>
      <c r="D137" s="4"/>
      <c r="E137" s="21"/>
      <c r="F137" s="30"/>
      <c r="G137" s="64"/>
      <c r="H137" s="65"/>
    </row>
    <row r="138" spans="1:8" x14ac:dyDescent="0.25">
      <c r="A138" s="38"/>
      <c r="B138" s="26" t="s">
        <v>65</v>
      </c>
      <c r="C138" s="1"/>
      <c r="D138" s="3" t="s">
        <v>62</v>
      </c>
      <c r="E138" s="21"/>
      <c r="F138" s="30"/>
      <c r="G138" s="64"/>
      <c r="H138" s="65"/>
    </row>
    <row r="139" spans="1:8" x14ac:dyDescent="0.25">
      <c r="A139" s="38"/>
      <c r="B139" s="26"/>
      <c r="C139" s="86" t="s">
        <v>67</v>
      </c>
      <c r="D139" s="84" t="s">
        <v>68</v>
      </c>
      <c r="E139" s="21" t="s">
        <v>63</v>
      </c>
      <c r="F139" s="30">
        <v>0</v>
      </c>
      <c r="G139" s="64">
        <v>0</v>
      </c>
      <c r="H139" s="65">
        <f>G139*F139</f>
        <v>0</v>
      </c>
    </row>
    <row r="140" spans="1:8" x14ac:dyDescent="0.25">
      <c r="A140" s="38"/>
      <c r="B140" s="26"/>
      <c r="C140" s="86" t="s">
        <v>69</v>
      </c>
      <c r="D140" s="3"/>
      <c r="E140" s="21"/>
      <c r="F140" s="30"/>
      <c r="G140" s="64"/>
      <c r="H140" s="65"/>
    </row>
    <row r="141" spans="1:8" x14ac:dyDescent="0.25">
      <c r="A141" s="38"/>
      <c r="B141" s="26"/>
      <c r="C141" s="86" t="s">
        <v>70</v>
      </c>
      <c r="D141" s="3"/>
      <c r="E141" s="21"/>
      <c r="F141" s="30"/>
      <c r="G141" s="64"/>
      <c r="H141" s="65"/>
    </row>
    <row r="142" spans="1:8" x14ac:dyDescent="0.25">
      <c r="A142" s="38"/>
      <c r="B142" s="26"/>
      <c r="C142" s="86" t="s">
        <v>71</v>
      </c>
      <c r="D142" s="3"/>
      <c r="E142" s="21"/>
      <c r="F142" s="30"/>
      <c r="G142" s="64"/>
      <c r="H142" s="65"/>
    </row>
    <row r="143" spans="1:8" x14ac:dyDescent="0.25">
      <c r="A143" s="38"/>
      <c r="B143" s="26"/>
      <c r="C143" s="86" t="s">
        <v>72</v>
      </c>
      <c r="D143" s="3"/>
      <c r="E143" s="21"/>
      <c r="F143" s="30"/>
      <c r="G143" s="64"/>
      <c r="H143" s="65"/>
    </row>
    <row r="144" spans="1:8" x14ac:dyDescent="0.25">
      <c r="A144" s="38"/>
      <c r="B144" s="26"/>
      <c r="C144" s="86" t="s">
        <v>73</v>
      </c>
      <c r="D144" s="3"/>
      <c r="E144" s="21"/>
      <c r="F144" s="30"/>
      <c r="G144" s="64"/>
      <c r="H144" s="65"/>
    </row>
    <row r="145" spans="1:8" x14ac:dyDescent="0.25">
      <c r="A145" s="38"/>
      <c r="B145" s="26"/>
      <c r="C145" s="87" t="s">
        <v>74</v>
      </c>
      <c r="D145" s="3"/>
      <c r="E145" s="21"/>
      <c r="F145" s="30"/>
      <c r="G145" s="64"/>
      <c r="H145" s="65"/>
    </row>
    <row r="146" spans="1:8" x14ac:dyDescent="0.25">
      <c r="A146" s="38"/>
      <c r="B146" s="26" t="s">
        <v>66</v>
      </c>
      <c r="C146" s="1"/>
      <c r="D146" s="3" t="s">
        <v>77</v>
      </c>
      <c r="E146" s="21"/>
      <c r="F146" s="30"/>
      <c r="G146" s="64"/>
      <c r="H146" s="65"/>
    </row>
    <row r="147" spans="1:8" x14ac:dyDescent="0.25">
      <c r="A147" s="38"/>
      <c r="B147" s="1"/>
      <c r="C147" s="86" t="s">
        <v>67</v>
      </c>
      <c r="D147" s="4" t="s">
        <v>76</v>
      </c>
      <c r="E147" s="16"/>
      <c r="F147" s="16"/>
      <c r="G147" s="62"/>
      <c r="H147" s="63">
        <f>'3. Proposed Subcontractor'!H88</f>
        <v>0</v>
      </c>
    </row>
    <row r="148" spans="1:8" s="7" customFormat="1" x14ac:dyDescent="0.25">
      <c r="A148" s="163" t="s">
        <v>46</v>
      </c>
      <c r="B148" s="164"/>
      <c r="C148" s="164"/>
      <c r="D148" s="164"/>
      <c r="E148" s="15"/>
      <c r="F148" s="15"/>
      <c r="G148" s="66"/>
      <c r="H148" s="67">
        <f>SUM(H132:H147)</f>
        <v>0</v>
      </c>
    </row>
    <row r="149" spans="1:8" s="7" customFormat="1" ht="16.5" thickBot="1" x14ac:dyDescent="0.3">
      <c r="A149" s="40"/>
      <c r="B149" s="10"/>
      <c r="C149" s="10"/>
      <c r="D149" s="19"/>
      <c r="E149" s="16"/>
      <c r="F149" s="16"/>
      <c r="G149" s="71"/>
      <c r="H149" s="72"/>
    </row>
    <row r="150" spans="1:8" s="7" customFormat="1" ht="15.75" customHeight="1" thickBot="1" x14ac:dyDescent="0.3">
      <c r="A150" s="33" t="s">
        <v>17</v>
      </c>
      <c r="B150" s="34"/>
      <c r="C150" s="159" t="s">
        <v>86</v>
      </c>
      <c r="D150" s="159"/>
      <c r="E150" s="159"/>
      <c r="F150" s="159"/>
      <c r="G150" s="159"/>
      <c r="H150" s="160"/>
    </row>
    <row r="151" spans="1:8" s="7" customFormat="1" x14ac:dyDescent="0.25">
      <c r="A151" s="37"/>
      <c r="B151"/>
      <c r="C151" s="32"/>
      <c r="D151" s="32"/>
      <c r="E151" s="17"/>
      <c r="F151" s="17"/>
      <c r="G151" s="73"/>
      <c r="H151" s="74"/>
    </row>
    <row r="152" spans="1:8" x14ac:dyDescent="0.25">
      <c r="A152" s="38"/>
      <c r="B152" s="3" t="s">
        <v>64</v>
      </c>
      <c r="C152" s="3"/>
      <c r="D152" s="3" t="s">
        <v>55</v>
      </c>
      <c r="E152" s="16"/>
      <c r="F152" s="16"/>
      <c r="G152" s="62"/>
      <c r="H152" s="63"/>
    </row>
    <row r="153" spans="1:8" x14ac:dyDescent="0.25">
      <c r="A153" s="38"/>
      <c r="C153" s="86" t="s">
        <v>67</v>
      </c>
      <c r="D153" s="4" t="s">
        <v>57</v>
      </c>
      <c r="E153" s="21" t="s">
        <v>56</v>
      </c>
      <c r="F153" s="30">
        <v>0</v>
      </c>
      <c r="G153" s="64">
        <v>0</v>
      </c>
      <c r="H153" s="65">
        <f>G153*F153</f>
        <v>0</v>
      </c>
    </row>
    <row r="154" spans="1:8" x14ac:dyDescent="0.25">
      <c r="A154" s="38"/>
      <c r="C154" s="86" t="s">
        <v>69</v>
      </c>
      <c r="D154" s="4" t="s">
        <v>58</v>
      </c>
      <c r="E154" s="21" t="s">
        <v>56</v>
      </c>
      <c r="F154" s="30">
        <v>0</v>
      </c>
      <c r="G154" s="64">
        <v>0</v>
      </c>
      <c r="H154" s="65">
        <f>G154*F154</f>
        <v>0</v>
      </c>
    </row>
    <row r="155" spans="1:8" x14ac:dyDescent="0.25">
      <c r="A155" s="38"/>
      <c r="C155" s="86" t="s">
        <v>70</v>
      </c>
      <c r="D155" s="4" t="s">
        <v>59</v>
      </c>
      <c r="E155" s="21" t="s">
        <v>56</v>
      </c>
      <c r="F155" s="30">
        <v>0</v>
      </c>
      <c r="G155" s="64">
        <v>0</v>
      </c>
      <c r="H155" s="65">
        <f>G155*F155</f>
        <v>0</v>
      </c>
    </row>
    <row r="156" spans="1:8" x14ac:dyDescent="0.25">
      <c r="A156" s="38"/>
      <c r="C156" s="86" t="s">
        <v>71</v>
      </c>
      <c r="D156" s="4" t="s">
        <v>60</v>
      </c>
      <c r="E156" s="21" t="s">
        <v>56</v>
      </c>
      <c r="F156" s="30">
        <v>0</v>
      </c>
      <c r="G156" s="64">
        <v>0</v>
      </c>
      <c r="H156" s="65">
        <f t="shared" ref="H156:H157" si="4">G156*F156</f>
        <v>0</v>
      </c>
    </row>
    <row r="157" spans="1:8" x14ac:dyDescent="0.25">
      <c r="A157" s="38"/>
      <c r="C157" s="86" t="s">
        <v>72</v>
      </c>
      <c r="D157" s="4" t="s">
        <v>61</v>
      </c>
      <c r="E157" s="21" t="s">
        <v>56</v>
      </c>
      <c r="F157" s="30">
        <v>0</v>
      </c>
      <c r="G157" s="64">
        <v>0</v>
      </c>
      <c r="H157" s="65">
        <f t="shared" si="4"/>
        <v>0</v>
      </c>
    </row>
    <row r="158" spans="1:8" x14ac:dyDescent="0.25">
      <c r="A158" s="38"/>
      <c r="B158" s="85"/>
      <c r="C158" s="1"/>
      <c r="D158" s="4"/>
      <c r="E158" s="21"/>
      <c r="F158" s="30"/>
      <c r="G158" s="64"/>
      <c r="H158" s="65"/>
    </row>
    <row r="159" spans="1:8" x14ac:dyDescent="0.25">
      <c r="A159" s="38"/>
      <c r="B159" s="26" t="s">
        <v>65</v>
      </c>
      <c r="C159" s="1"/>
      <c r="D159" s="3" t="s">
        <v>62</v>
      </c>
      <c r="E159" s="21"/>
      <c r="F159" s="30"/>
      <c r="G159" s="64"/>
      <c r="H159" s="65"/>
    </row>
    <row r="160" spans="1:8" x14ac:dyDescent="0.25">
      <c r="A160" s="38"/>
      <c r="B160" s="26"/>
      <c r="C160" s="86" t="s">
        <v>67</v>
      </c>
      <c r="D160" s="84" t="s">
        <v>68</v>
      </c>
      <c r="E160" s="21" t="s">
        <v>63</v>
      </c>
      <c r="F160" s="30">
        <v>0</v>
      </c>
      <c r="G160" s="64">
        <v>0</v>
      </c>
      <c r="H160" s="65">
        <f>G160*F160</f>
        <v>0</v>
      </c>
    </row>
    <row r="161" spans="1:8" x14ac:dyDescent="0.25">
      <c r="A161" s="38"/>
      <c r="B161" s="26"/>
      <c r="C161" s="86" t="s">
        <v>69</v>
      </c>
      <c r="D161" s="3"/>
      <c r="E161" s="21"/>
      <c r="F161" s="30"/>
      <c r="G161" s="64"/>
      <c r="H161" s="65"/>
    </row>
    <row r="162" spans="1:8" x14ac:dyDescent="0.25">
      <c r="A162" s="38"/>
      <c r="B162" s="26"/>
      <c r="C162" s="86" t="s">
        <v>70</v>
      </c>
      <c r="D162" s="3"/>
      <c r="E162" s="21"/>
      <c r="F162" s="30"/>
      <c r="G162" s="64"/>
      <c r="H162" s="65"/>
    </row>
    <row r="163" spans="1:8" x14ac:dyDescent="0.25">
      <c r="A163" s="38"/>
      <c r="B163" s="26"/>
      <c r="C163" s="86" t="s">
        <v>71</v>
      </c>
      <c r="D163" s="3"/>
      <c r="E163" s="21"/>
      <c r="F163" s="30"/>
      <c r="G163" s="64"/>
      <c r="H163" s="65"/>
    </row>
    <row r="164" spans="1:8" x14ac:dyDescent="0.25">
      <c r="A164" s="38"/>
      <c r="B164" s="26"/>
      <c r="C164" s="86" t="s">
        <v>72</v>
      </c>
      <c r="D164" s="3"/>
      <c r="E164" s="21"/>
      <c r="F164" s="30"/>
      <c r="G164" s="64"/>
      <c r="H164" s="65"/>
    </row>
    <row r="165" spans="1:8" x14ac:dyDescent="0.25">
      <c r="A165" s="38"/>
      <c r="B165" s="26"/>
      <c r="C165" s="86" t="s">
        <v>73</v>
      </c>
      <c r="D165" s="3"/>
      <c r="E165" s="21"/>
      <c r="F165" s="30"/>
      <c r="G165" s="64"/>
      <c r="H165" s="65"/>
    </row>
    <row r="166" spans="1:8" x14ac:dyDescent="0.25">
      <c r="A166" s="38"/>
      <c r="B166" s="26"/>
      <c r="C166" s="87" t="s">
        <v>74</v>
      </c>
      <c r="D166" s="3"/>
      <c r="E166" s="21"/>
      <c r="F166" s="30"/>
      <c r="G166" s="64"/>
      <c r="H166" s="65"/>
    </row>
    <row r="167" spans="1:8" x14ac:dyDescent="0.25">
      <c r="A167" s="38"/>
      <c r="B167" s="26" t="s">
        <v>66</v>
      </c>
      <c r="C167" s="1"/>
      <c r="D167" s="3" t="s">
        <v>77</v>
      </c>
      <c r="E167" s="21"/>
      <c r="F167" s="30"/>
      <c r="G167" s="64"/>
      <c r="H167" s="65"/>
    </row>
    <row r="168" spans="1:8" x14ac:dyDescent="0.25">
      <c r="A168" s="38"/>
      <c r="B168" s="1"/>
      <c r="C168" s="86" t="s">
        <v>67</v>
      </c>
      <c r="D168" s="4" t="s">
        <v>76</v>
      </c>
      <c r="E168" s="16"/>
      <c r="F168" s="16"/>
      <c r="G168" s="62"/>
      <c r="H168" s="63">
        <f>'3. Proposed Subcontractor'!H99</f>
        <v>0</v>
      </c>
    </row>
    <row r="169" spans="1:8" s="7" customFormat="1" x14ac:dyDescent="0.25">
      <c r="A169" s="163" t="s">
        <v>47</v>
      </c>
      <c r="B169" s="164"/>
      <c r="C169" s="164"/>
      <c r="D169" s="164"/>
      <c r="E169" s="15"/>
      <c r="F169" s="15"/>
      <c r="G169" s="66"/>
      <c r="H169" s="67">
        <f>SUM(H153:H168)</f>
        <v>0</v>
      </c>
    </row>
    <row r="170" spans="1:8" s="7" customFormat="1" ht="16.5" thickBot="1" x14ac:dyDescent="0.3">
      <c r="A170" s="40"/>
      <c r="B170" s="10"/>
      <c r="C170" s="10"/>
      <c r="D170" s="19"/>
      <c r="E170" s="16"/>
      <c r="F170" s="16"/>
      <c r="G170" s="71"/>
      <c r="H170" s="72"/>
    </row>
    <row r="171" spans="1:8" s="7" customFormat="1" ht="15.75" customHeight="1" thickBot="1" x14ac:dyDescent="0.3">
      <c r="A171" s="33" t="s">
        <v>18</v>
      </c>
      <c r="B171" s="34"/>
      <c r="C171" s="159" t="s">
        <v>87</v>
      </c>
      <c r="D171" s="159"/>
      <c r="E171" s="159"/>
      <c r="F171" s="159"/>
      <c r="G171" s="159"/>
      <c r="H171" s="160"/>
    </row>
    <row r="172" spans="1:8" s="7" customFormat="1" x14ac:dyDescent="0.25">
      <c r="A172" s="37"/>
      <c r="B172"/>
      <c r="C172" s="32"/>
      <c r="D172" s="32"/>
      <c r="E172" s="17"/>
      <c r="F172" s="17"/>
      <c r="G172" s="73"/>
      <c r="H172" s="74"/>
    </row>
    <row r="173" spans="1:8" x14ac:dyDescent="0.25">
      <c r="A173" s="38"/>
      <c r="B173" s="3" t="s">
        <v>64</v>
      </c>
      <c r="C173" s="3"/>
      <c r="D173" s="3" t="s">
        <v>55</v>
      </c>
      <c r="E173" s="16"/>
      <c r="F173" s="16"/>
      <c r="G173" s="62"/>
      <c r="H173" s="63"/>
    </row>
    <row r="174" spans="1:8" x14ac:dyDescent="0.25">
      <c r="A174" s="38"/>
      <c r="C174" s="86" t="s">
        <v>67</v>
      </c>
      <c r="D174" s="4" t="s">
        <v>57</v>
      </c>
      <c r="E174" s="21" t="s">
        <v>56</v>
      </c>
      <c r="F174" s="30">
        <v>0</v>
      </c>
      <c r="G174" s="64">
        <v>0</v>
      </c>
      <c r="H174" s="65">
        <f>G174*F174</f>
        <v>0</v>
      </c>
    </row>
    <row r="175" spans="1:8" x14ac:dyDescent="0.25">
      <c r="A175" s="38"/>
      <c r="C175" s="86" t="s">
        <v>69</v>
      </c>
      <c r="D175" s="4" t="s">
        <v>58</v>
      </c>
      <c r="E175" s="21" t="s">
        <v>56</v>
      </c>
      <c r="F175" s="30">
        <v>0</v>
      </c>
      <c r="G175" s="64">
        <v>0</v>
      </c>
      <c r="H175" s="65">
        <f>G175*F175</f>
        <v>0</v>
      </c>
    </row>
    <row r="176" spans="1:8" x14ac:dyDescent="0.25">
      <c r="A176" s="38"/>
      <c r="C176" s="86" t="s">
        <v>70</v>
      </c>
      <c r="D176" s="4" t="s">
        <v>59</v>
      </c>
      <c r="E176" s="21" t="s">
        <v>56</v>
      </c>
      <c r="F176" s="30">
        <v>0</v>
      </c>
      <c r="G176" s="64">
        <v>0</v>
      </c>
      <c r="H176" s="65">
        <f>G176*F176</f>
        <v>0</v>
      </c>
    </row>
    <row r="177" spans="1:9" x14ac:dyDescent="0.25">
      <c r="A177" s="38"/>
      <c r="C177" s="86" t="s">
        <v>71</v>
      </c>
      <c r="D177" s="4" t="s">
        <v>60</v>
      </c>
      <c r="E177" s="21" t="s">
        <v>56</v>
      </c>
      <c r="F177" s="30">
        <v>0</v>
      </c>
      <c r="G177" s="64">
        <v>0</v>
      </c>
      <c r="H177" s="65">
        <f t="shared" ref="H177:H178" si="5">G177*F177</f>
        <v>0</v>
      </c>
    </row>
    <row r="178" spans="1:9" x14ac:dyDescent="0.25">
      <c r="A178" s="38"/>
      <c r="C178" s="86" t="s">
        <v>72</v>
      </c>
      <c r="D178" s="4" t="s">
        <v>61</v>
      </c>
      <c r="E178" s="21" t="s">
        <v>56</v>
      </c>
      <c r="F178" s="30">
        <v>0</v>
      </c>
      <c r="G178" s="64">
        <v>0</v>
      </c>
      <c r="H178" s="65">
        <f t="shared" si="5"/>
        <v>0</v>
      </c>
    </row>
    <row r="179" spans="1:9" x14ac:dyDescent="0.25">
      <c r="A179" s="38"/>
      <c r="B179" s="85"/>
      <c r="C179" s="1"/>
      <c r="D179" s="4"/>
      <c r="E179" s="21"/>
      <c r="F179" s="30"/>
      <c r="G179" s="64"/>
      <c r="H179" s="65"/>
    </row>
    <row r="180" spans="1:9" x14ac:dyDescent="0.25">
      <c r="A180" s="38"/>
      <c r="B180" s="26" t="s">
        <v>65</v>
      </c>
      <c r="C180" s="1"/>
      <c r="D180" s="3" t="s">
        <v>62</v>
      </c>
      <c r="E180" s="21"/>
      <c r="F180" s="30"/>
      <c r="G180" s="64"/>
      <c r="H180" s="65"/>
    </row>
    <row r="181" spans="1:9" x14ac:dyDescent="0.25">
      <c r="A181" s="38"/>
      <c r="B181" s="26"/>
      <c r="C181" s="86" t="s">
        <v>67</v>
      </c>
      <c r="D181" s="84" t="s">
        <v>68</v>
      </c>
      <c r="E181" s="21" t="s">
        <v>63</v>
      </c>
      <c r="F181" s="30">
        <v>0</v>
      </c>
      <c r="G181" s="64">
        <v>0</v>
      </c>
      <c r="H181" s="65">
        <f>G181*F181</f>
        <v>0</v>
      </c>
    </row>
    <row r="182" spans="1:9" x14ac:dyDescent="0.25">
      <c r="A182" s="38"/>
      <c r="B182" s="26"/>
      <c r="C182" s="86" t="s">
        <v>69</v>
      </c>
      <c r="D182" s="3"/>
      <c r="E182" s="21"/>
      <c r="F182" s="30"/>
      <c r="G182" s="64"/>
      <c r="H182" s="65"/>
    </row>
    <row r="183" spans="1:9" x14ac:dyDescent="0.25">
      <c r="A183" s="38"/>
      <c r="B183" s="26"/>
      <c r="C183" s="86" t="s">
        <v>70</v>
      </c>
      <c r="D183" s="3"/>
      <c r="E183" s="21"/>
      <c r="F183" s="30"/>
      <c r="G183" s="64"/>
      <c r="H183" s="65"/>
    </row>
    <row r="184" spans="1:9" x14ac:dyDescent="0.25">
      <c r="A184" s="38"/>
      <c r="B184" s="26"/>
      <c r="C184" s="86" t="s">
        <v>71</v>
      </c>
      <c r="D184" s="3"/>
      <c r="E184" s="21"/>
      <c r="F184" s="30"/>
      <c r="G184" s="64"/>
      <c r="H184" s="65"/>
    </row>
    <row r="185" spans="1:9" x14ac:dyDescent="0.25">
      <c r="A185" s="38"/>
      <c r="B185" s="26"/>
      <c r="C185" s="86" t="s">
        <v>72</v>
      </c>
      <c r="D185" s="3"/>
      <c r="E185" s="21"/>
      <c r="F185" s="30"/>
      <c r="G185" s="64"/>
      <c r="H185" s="65"/>
    </row>
    <row r="186" spans="1:9" x14ac:dyDescent="0.25">
      <c r="A186" s="38"/>
      <c r="B186" s="26"/>
      <c r="C186" s="86" t="s">
        <v>73</v>
      </c>
      <c r="D186" s="3"/>
      <c r="E186" s="21"/>
      <c r="F186" s="30"/>
      <c r="G186" s="64"/>
      <c r="H186" s="65"/>
    </row>
    <row r="187" spans="1:9" x14ac:dyDescent="0.25">
      <c r="A187" s="38"/>
      <c r="B187" s="26"/>
      <c r="C187" s="87" t="s">
        <v>74</v>
      </c>
      <c r="D187" s="3"/>
      <c r="E187" s="21"/>
      <c r="F187" s="30"/>
      <c r="G187" s="64"/>
      <c r="H187" s="65"/>
    </row>
    <row r="188" spans="1:9" x14ac:dyDescent="0.25">
      <c r="A188" s="38"/>
      <c r="B188" s="26" t="s">
        <v>66</v>
      </c>
      <c r="C188" s="1"/>
      <c r="D188" s="3" t="s">
        <v>77</v>
      </c>
      <c r="E188" s="21"/>
      <c r="F188" s="30"/>
      <c r="G188" s="64"/>
      <c r="H188" s="65"/>
    </row>
    <row r="189" spans="1:9" x14ac:dyDescent="0.25">
      <c r="A189" s="38"/>
      <c r="B189" s="1"/>
      <c r="C189" s="86" t="s">
        <v>67</v>
      </c>
      <c r="D189" s="4" t="s">
        <v>76</v>
      </c>
      <c r="E189" s="16"/>
      <c r="F189" s="16"/>
      <c r="G189" s="62"/>
      <c r="H189" s="63">
        <f>'3. Proposed Subcontractor'!H110</f>
        <v>0</v>
      </c>
    </row>
    <row r="190" spans="1:9" s="7" customFormat="1" x14ac:dyDescent="0.25">
      <c r="A190" s="163" t="s">
        <v>48</v>
      </c>
      <c r="B190" s="164"/>
      <c r="C190" s="164"/>
      <c r="D190" s="164"/>
      <c r="E190" s="15"/>
      <c r="F190" s="15"/>
      <c r="G190" s="66"/>
      <c r="H190" s="67">
        <f>SUM(H174:H189)</f>
        <v>0</v>
      </c>
    </row>
    <row r="191" spans="1:9" s="7" customFormat="1" x14ac:dyDescent="0.25">
      <c r="A191" s="40"/>
      <c r="B191" s="10"/>
      <c r="C191" s="10"/>
      <c r="D191" s="19"/>
      <c r="E191" s="16"/>
      <c r="F191" s="16"/>
      <c r="G191" s="71"/>
      <c r="H191" s="72"/>
    </row>
    <row r="192" spans="1:9" s="7" customFormat="1" x14ac:dyDescent="0.25">
      <c r="A192" s="177" t="s">
        <v>83</v>
      </c>
      <c r="B192" s="178"/>
      <c r="C192" s="178"/>
      <c r="D192" s="178"/>
      <c r="E192" s="15"/>
      <c r="F192" s="15"/>
      <c r="G192" s="66"/>
      <c r="H192" s="67">
        <f>H148+H169+H190</f>
        <v>0</v>
      </c>
      <c r="I192" s="27"/>
    </row>
    <row r="193" spans="1:8" s="7" customFormat="1" x14ac:dyDescent="0.25">
      <c r="A193" s="40"/>
      <c r="B193" s="10"/>
      <c r="C193" s="10"/>
      <c r="D193" s="20"/>
      <c r="E193" s="16"/>
      <c r="F193" s="16"/>
      <c r="G193" s="71"/>
      <c r="H193" s="75"/>
    </row>
    <row r="194" spans="1:8" s="7" customFormat="1" x14ac:dyDescent="0.25">
      <c r="A194" s="179" t="s">
        <v>89</v>
      </c>
      <c r="B194" s="180"/>
      <c r="C194" s="180"/>
      <c r="D194" s="180"/>
      <c r="E194" s="180"/>
      <c r="F194" s="180"/>
      <c r="G194" s="180"/>
      <c r="H194" s="181"/>
    </row>
    <row r="195" spans="1:8" s="7" customFormat="1" ht="16.5" thickBot="1" x14ac:dyDescent="0.3">
      <c r="A195" s="40"/>
      <c r="B195" s="10"/>
      <c r="C195" s="10"/>
      <c r="D195" s="92"/>
      <c r="E195" s="16"/>
      <c r="F195" s="16"/>
      <c r="G195" s="71"/>
      <c r="H195" s="72"/>
    </row>
    <row r="196" spans="1:8" s="7" customFormat="1" ht="15.75" customHeight="1" thickBot="1" x14ac:dyDescent="0.3">
      <c r="A196" s="33" t="s">
        <v>19</v>
      </c>
      <c r="B196" s="34"/>
      <c r="C196" s="159" t="s">
        <v>90</v>
      </c>
      <c r="D196" s="159"/>
      <c r="E196" s="159"/>
      <c r="F196" s="159"/>
      <c r="G196" s="159"/>
      <c r="H196" s="160"/>
    </row>
    <row r="197" spans="1:8" s="7" customFormat="1" x14ac:dyDescent="0.25">
      <c r="A197" s="37"/>
      <c r="B197"/>
      <c r="C197" s="32"/>
      <c r="D197" s="32"/>
      <c r="E197" s="17"/>
      <c r="F197" s="17"/>
      <c r="G197" s="73"/>
      <c r="H197" s="74"/>
    </row>
    <row r="198" spans="1:8" x14ac:dyDescent="0.25">
      <c r="A198" s="38"/>
      <c r="B198" s="3" t="s">
        <v>64</v>
      </c>
      <c r="C198" s="3"/>
      <c r="D198" s="3" t="s">
        <v>55</v>
      </c>
      <c r="E198" s="16"/>
      <c r="F198" s="16"/>
      <c r="G198" s="62"/>
      <c r="H198" s="63"/>
    </row>
    <row r="199" spans="1:8" x14ac:dyDescent="0.25">
      <c r="A199" s="38"/>
      <c r="C199" s="86" t="s">
        <v>67</v>
      </c>
      <c r="D199" s="4" t="s">
        <v>57</v>
      </c>
      <c r="E199" s="21" t="s">
        <v>56</v>
      </c>
      <c r="F199" s="30">
        <v>0</v>
      </c>
      <c r="G199" s="64">
        <v>0</v>
      </c>
      <c r="H199" s="65">
        <f>G199*F199</f>
        <v>0</v>
      </c>
    </row>
    <row r="200" spans="1:8" x14ac:dyDescent="0.25">
      <c r="A200" s="38"/>
      <c r="C200" s="86" t="s">
        <v>69</v>
      </c>
      <c r="D200" s="4" t="s">
        <v>58</v>
      </c>
      <c r="E200" s="21" t="s">
        <v>56</v>
      </c>
      <c r="F200" s="30">
        <v>0</v>
      </c>
      <c r="G200" s="64">
        <v>0</v>
      </c>
      <c r="H200" s="65">
        <f>G200*F200</f>
        <v>0</v>
      </c>
    </row>
    <row r="201" spans="1:8" x14ac:dyDescent="0.25">
      <c r="A201" s="38"/>
      <c r="C201" s="86" t="s">
        <v>70</v>
      </c>
      <c r="D201" s="4" t="s">
        <v>59</v>
      </c>
      <c r="E201" s="21" t="s">
        <v>56</v>
      </c>
      <c r="F201" s="30">
        <v>0</v>
      </c>
      <c r="G201" s="64">
        <v>0</v>
      </c>
      <c r="H201" s="65">
        <f>G201*F201</f>
        <v>0</v>
      </c>
    </row>
    <row r="202" spans="1:8" x14ac:dyDescent="0.25">
      <c r="A202" s="38"/>
      <c r="C202" s="86" t="s">
        <v>71</v>
      </c>
      <c r="D202" s="4" t="s">
        <v>60</v>
      </c>
      <c r="E202" s="21" t="s">
        <v>56</v>
      </c>
      <c r="F202" s="30">
        <v>0</v>
      </c>
      <c r="G202" s="64">
        <v>0</v>
      </c>
      <c r="H202" s="65">
        <f t="shared" ref="H202:H203" si="6">G202*F202</f>
        <v>0</v>
      </c>
    </row>
    <row r="203" spans="1:8" x14ac:dyDescent="0.25">
      <c r="A203" s="38"/>
      <c r="C203" s="86" t="s">
        <v>72</v>
      </c>
      <c r="D203" s="4" t="s">
        <v>61</v>
      </c>
      <c r="E203" s="21" t="s">
        <v>56</v>
      </c>
      <c r="F203" s="30">
        <v>0</v>
      </c>
      <c r="G203" s="64">
        <v>0</v>
      </c>
      <c r="H203" s="65">
        <f t="shared" si="6"/>
        <v>0</v>
      </c>
    </row>
    <row r="204" spans="1:8" x14ac:dyDescent="0.25">
      <c r="A204" s="38"/>
      <c r="B204" s="85"/>
      <c r="C204" s="1"/>
      <c r="D204" s="4"/>
      <c r="E204" s="21"/>
      <c r="F204" s="30"/>
      <c r="G204" s="64"/>
      <c r="H204" s="65"/>
    </row>
    <row r="205" spans="1:8" x14ac:dyDescent="0.25">
      <c r="A205" s="38"/>
      <c r="B205" s="26" t="s">
        <v>65</v>
      </c>
      <c r="C205" s="1"/>
      <c r="D205" s="3" t="s">
        <v>62</v>
      </c>
      <c r="E205" s="21"/>
      <c r="F205" s="30"/>
      <c r="G205" s="64"/>
      <c r="H205" s="65"/>
    </row>
    <row r="206" spans="1:8" x14ac:dyDescent="0.25">
      <c r="A206" s="38"/>
      <c r="B206" s="26"/>
      <c r="C206" s="86" t="s">
        <v>67</v>
      </c>
      <c r="D206" s="84" t="s">
        <v>88</v>
      </c>
      <c r="E206" s="21" t="s">
        <v>63</v>
      </c>
      <c r="F206" s="30">
        <v>0</v>
      </c>
      <c r="G206" s="64">
        <v>0</v>
      </c>
      <c r="H206" s="65">
        <f>G206*F206</f>
        <v>0</v>
      </c>
    </row>
    <row r="207" spans="1:8" x14ac:dyDescent="0.25">
      <c r="A207" s="38"/>
      <c r="B207" s="26"/>
      <c r="C207" s="86" t="s">
        <v>69</v>
      </c>
      <c r="D207" s="3"/>
      <c r="E207" s="21"/>
      <c r="F207" s="30"/>
      <c r="G207" s="64"/>
      <c r="H207" s="65"/>
    </row>
    <row r="208" spans="1:8" x14ac:dyDescent="0.25">
      <c r="A208" s="38"/>
      <c r="B208" s="26"/>
      <c r="C208" s="86" t="s">
        <v>70</v>
      </c>
      <c r="D208" s="3"/>
      <c r="E208" s="21"/>
      <c r="F208" s="30"/>
      <c r="G208" s="64"/>
      <c r="H208" s="65"/>
    </row>
    <row r="209" spans="1:8" x14ac:dyDescent="0.25">
      <c r="A209" s="38"/>
      <c r="B209" s="26"/>
      <c r="C209" s="86" t="s">
        <v>71</v>
      </c>
      <c r="D209" s="3"/>
      <c r="E209" s="21"/>
      <c r="F209" s="30"/>
      <c r="G209" s="64"/>
      <c r="H209" s="65"/>
    </row>
    <row r="210" spans="1:8" x14ac:dyDescent="0.25">
      <c r="A210" s="38"/>
      <c r="B210" s="26"/>
      <c r="C210" s="86" t="s">
        <v>72</v>
      </c>
      <c r="D210" s="3"/>
      <c r="E210" s="21"/>
      <c r="F210" s="30"/>
      <c r="G210" s="64"/>
      <c r="H210" s="65"/>
    </row>
    <row r="211" spans="1:8" x14ac:dyDescent="0.25">
      <c r="A211" s="38"/>
      <c r="B211" s="26"/>
      <c r="C211" s="86" t="s">
        <v>73</v>
      </c>
      <c r="D211" s="3"/>
      <c r="E211" s="21"/>
      <c r="F211" s="30"/>
      <c r="G211" s="64"/>
      <c r="H211" s="65"/>
    </row>
    <row r="212" spans="1:8" x14ac:dyDescent="0.25">
      <c r="A212" s="38"/>
      <c r="B212" s="26"/>
      <c r="C212" s="87" t="s">
        <v>74</v>
      </c>
      <c r="D212" s="3"/>
      <c r="E212" s="21"/>
      <c r="F212" s="30"/>
      <c r="G212" s="64"/>
      <c r="H212" s="65"/>
    </row>
    <row r="213" spans="1:8" x14ac:dyDescent="0.25">
      <c r="A213" s="38"/>
      <c r="B213" s="26" t="s">
        <v>66</v>
      </c>
      <c r="C213" s="1"/>
      <c r="D213" s="3" t="s">
        <v>77</v>
      </c>
      <c r="E213" s="21"/>
      <c r="F213" s="30"/>
      <c r="G213" s="64"/>
      <c r="H213" s="65"/>
    </row>
    <row r="214" spans="1:8" x14ac:dyDescent="0.25">
      <c r="A214" s="38"/>
      <c r="B214" s="1"/>
      <c r="C214" s="86" t="s">
        <v>67</v>
      </c>
      <c r="D214" s="4" t="s">
        <v>76</v>
      </c>
      <c r="E214" s="16"/>
      <c r="F214" s="16"/>
      <c r="G214" s="62"/>
      <c r="H214" s="63">
        <f>'3. Proposed Subcontractor'!H125</f>
        <v>0</v>
      </c>
    </row>
    <row r="215" spans="1:8" s="7" customFormat="1" x14ac:dyDescent="0.25">
      <c r="A215" s="163" t="s">
        <v>49</v>
      </c>
      <c r="B215" s="164"/>
      <c r="C215" s="164"/>
      <c r="D215" s="164"/>
      <c r="E215" s="15"/>
      <c r="F215" s="15"/>
      <c r="G215" s="66"/>
      <c r="H215" s="67">
        <f>SUM(H199:H214)</f>
        <v>0</v>
      </c>
    </row>
    <row r="216" spans="1:8" s="7" customFormat="1" ht="16.5" thickBot="1" x14ac:dyDescent="0.3">
      <c r="A216" s="40"/>
      <c r="B216" s="10"/>
      <c r="C216" s="10"/>
      <c r="D216" s="19"/>
      <c r="E216" s="16"/>
      <c r="F216" s="16"/>
      <c r="G216" s="71"/>
      <c r="H216" s="72"/>
    </row>
    <row r="217" spans="1:8" s="7" customFormat="1" ht="15.75" customHeight="1" thickBot="1" x14ac:dyDescent="0.3">
      <c r="A217" s="33" t="s">
        <v>20</v>
      </c>
      <c r="B217" s="34"/>
      <c r="C217" s="159" t="s">
        <v>91</v>
      </c>
      <c r="D217" s="159"/>
      <c r="E217" s="159"/>
      <c r="F217" s="159"/>
      <c r="G217" s="159"/>
      <c r="H217" s="160"/>
    </row>
    <row r="218" spans="1:8" s="7" customFormat="1" x14ac:dyDescent="0.25">
      <c r="A218" s="37"/>
      <c r="B218"/>
      <c r="C218" s="32"/>
      <c r="D218" s="32"/>
      <c r="E218" s="17"/>
      <c r="F218" s="17"/>
      <c r="G218" s="73"/>
      <c r="H218" s="74"/>
    </row>
    <row r="219" spans="1:8" x14ac:dyDescent="0.25">
      <c r="A219" s="38"/>
      <c r="B219" s="3" t="s">
        <v>64</v>
      </c>
      <c r="C219" s="3"/>
      <c r="D219" s="3" t="s">
        <v>55</v>
      </c>
      <c r="E219" s="16"/>
      <c r="F219" s="16"/>
      <c r="G219" s="62"/>
      <c r="H219" s="63"/>
    </row>
    <row r="220" spans="1:8" x14ac:dyDescent="0.25">
      <c r="A220" s="38"/>
      <c r="C220" s="86" t="s">
        <v>67</v>
      </c>
      <c r="D220" s="4" t="s">
        <v>57</v>
      </c>
      <c r="E220" s="21" t="s">
        <v>56</v>
      </c>
      <c r="F220" s="30">
        <v>0</v>
      </c>
      <c r="G220" s="64">
        <v>0</v>
      </c>
      <c r="H220" s="65">
        <f>G220*F220</f>
        <v>0</v>
      </c>
    </row>
    <row r="221" spans="1:8" x14ac:dyDescent="0.25">
      <c r="A221" s="38"/>
      <c r="C221" s="86" t="s">
        <v>69</v>
      </c>
      <c r="D221" s="4" t="s">
        <v>58</v>
      </c>
      <c r="E221" s="21" t="s">
        <v>56</v>
      </c>
      <c r="F221" s="30">
        <v>0</v>
      </c>
      <c r="G221" s="64">
        <v>0</v>
      </c>
      <c r="H221" s="65">
        <f>G221*F221</f>
        <v>0</v>
      </c>
    </row>
    <row r="222" spans="1:8" x14ac:dyDescent="0.25">
      <c r="A222" s="38"/>
      <c r="C222" s="86" t="s">
        <v>70</v>
      </c>
      <c r="D222" s="4" t="s">
        <v>59</v>
      </c>
      <c r="E222" s="21" t="s">
        <v>56</v>
      </c>
      <c r="F222" s="30">
        <v>0</v>
      </c>
      <c r="G222" s="64">
        <v>0</v>
      </c>
      <c r="H222" s="65">
        <f>G222*F222</f>
        <v>0</v>
      </c>
    </row>
    <row r="223" spans="1:8" x14ac:dyDescent="0.25">
      <c r="A223" s="38"/>
      <c r="C223" s="86" t="s">
        <v>71</v>
      </c>
      <c r="D223" s="4" t="s">
        <v>60</v>
      </c>
      <c r="E223" s="21" t="s">
        <v>56</v>
      </c>
      <c r="F223" s="30">
        <v>0</v>
      </c>
      <c r="G223" s="64">
        <v>0</v>
      </c>
      <c r="H223" s="65">
        <f t="shared" ref="H223:H224" si="7">G223*F223</f>
        <v>0</v>
      </c>
    </row>
    <row r="224" spans="1:8" x14ac:dyDescent="0.25">
      <c r="A224" s="38"/>
      <c r="C224" s="86" t="s">
        <v>72</v>
      </c>
      <c r="D224" s="4" t="s">
        <v>61</v>
      </c>
      <c r="E224" s="21" t="s">
        <v>56</v>
      </c>
      <c r="F224" s="30">
        <v>0</v>
      </c>
      <c r="G224" s="64">
        <v>0</v>
      </c>
      <c r="H224" s="65">
        <f t="shared" si="7"/>
        <v>0</v>
      </c>
    </row>
    <row r="225" spans="1:8" x14ac:dyDescent="0.25">
      <c r="A225" s="38"/>
      <c r="B225" s="85"/>
      <c r="C225" s="1"/>
      <c r="D225" s="4"/>
      <c r="E225" s="21"/>
      <c r="F225" s="30"/>
      <c r="G225" s="64"/>
      <c r="H225" s="65"/>
    </row>
    <row r="226" spans="1:8" x14ac:dyDescent="0.25">
      <c r="A226" s="38"/>
      <c r="B226" s="26" t="s">
        <v>65</v>
      </c>
      <c r="C226" s="1"/>
      <c r="D226" s="3" t="s">
        <v>62</v>
      </c>
      <c r="E226" s="21"/>
      <c r="F226" s="30"/>
      <c r="G226" s="64"/>
      <c r="H226" s="65"/>
    </row>
    <row r="227" spans="1:8" x14ac:dyDescent="0.25">
      <c r="A227" s="38"/>
      <c r="B227" s="26"/>
      <c r="C227" s="86" t="s">
        <v>67</v>
      </c>
      <c r="D227" s="84" t="s">
        <v>88</v>
      </c>
      <c r="E227" s="21" t="s">
        <v>63</v>
      </c>
      <c r="F227" s="30">
        <v>0</v>
      </c>
      <c r="G227" s="64">
        <v>0</v>
      </c>
      <c r="H227" s="65">
        <f>G227*F227</f>
        <v>0</v>
      </c>
    </row>
    <row r="228" spans="1:8" x14ac:dyDescent="0.25">
      <c r="A228" s="38"/>
      <c r="B228" s="26"/>
      <c r="C228" s="86" t="s">
        <v>69</v>
      </c>
      <c r="D228" s="3"/>
      <c r="E228" s="21"/>
      <c r="F228" s="30"/>
      <c r="G228" s="64"/>
      <c r="H228" s="65"/>
    </row>
    <row r="229" spans="1:8" x14ac:dyDescent="0.25">
      <c r="A229" s="38"/>
      <c r="B229" s="26"/>
      <c r="C229" s="86" t="s">
        <v>70</v>
      </c>
      <c r="D229" s="3"/>
      <c r="E229" s="21"/>
      <c r="F229" s="30"/>
      <c r="G229" s="64"/>
      <c r="H229" s="65"/>
    </row>
    <row r="230" spans="1:8" x14ac:dyDescent="0.25">
      <c r="A230" s="38"/>
      <c r="B230" s="26"/>
      <c r="C230" s="86" t="s">
        <v>71</v>
      </c>
      <c r="D230" s="3"/>
      <c r="E230" s="21"/>
      <c r="F230" s="30"/>
      <c r="G230" s="64"/>
      <c r="H230" s="65"/>
    </row>
    <row r="231" spans="1:8" x14ac:dyDescent="0.25">
      <c r="A231" s="38"/>
      <c r="B231" s="26"/>
      <c r="C231" s="86" t="s">
        <v>72</v>
      </c>
      <c r="D231" s="3"/>
      <c r="E231" s="21"/>
      <c r="F231" s="30"/>
      <c r="G231" s="64"/>
      <c r="H231" s="65"/>
    </row>
    <row r="232" spans="1:8" x14ac:dyDescent="0.25">
      <c r="A232" s="38"/>
      <c r="B232" s="26"/>
      <c r="C232" s="86" t="s">
        <v>73</v>
      </c>
      <c r="D232" s="3"/>
      <c r="E232" s="21"/>
      <c r="F232" s="30"/>
      <c r="G232" s="64"/>
      <c r="H232" s="65"/>
    </row>
    <row r="233" spans="1:8" x14ac:dyDescent="0.25">
      <c r="A233" s="38"/>
      <c r="B233" s="26"/>
      <c r="C233" s="87" t="s">
        <v>74</v>
      </c>
      <c r="D233" s="3"/>
      <c r="E233" s="21"/>
      <c r="F233" s="30"/>
      <c r="G233" s="64"/>
      <c r="H233" s="65"/>
    </row>
    <row r="234" spans="1:8" x14ac:dyDescent="0.25">
      <c r="A234" s="38"/>
      <c r="B234" s="26" t="s">
        <v>66</v>
      </c>
      <c r="C234" s="1"/>
      <c r="D234" s="3" t="s">
        <v>77</v>
      </c>
      <c r="E234" s="21"/>
      <c r="F234" s="30"/>
      <c r="G234" s="64"/>
      <c r="H234" s="65"/>
    </row>
    <row r="235" spans="1:8" x14ac:dyDescent="0.25">
      <c r="A235" s="38"/>
      <c r="B235" s="1"/>
      <c r="C235" s="86" t="s">
        <v>67</v>
      </c>
      <c r="D235" s="4" t="s">
        <v>76</v>
      </c>
      <c r="E235" s="16"/>
      <c r="F235" s="16"/>
      <c r="G235" s="62"/>
      <c r="H235" s="63">
        <f>'3. Proposed Subcontractor'!H136</f>
        <v>0</v>
      </c>
    </row>
    <row r="236" spans="1:8" s="7" customFormat="1" x14ac:dyDescent="0.25">
      <c r="A236" s="163" t="s">
        <v>50</v>
      </c>
      <c r="B236" s="164"/>
      <c r="C236" s="164"/>
      <c r="D236" s="164"/>
      <c r="E236" s="15"/>
      <c r="F236" s="15"/>
      <c r="G236" s="66"/>
      <c r="H236" s="67">
        <f>SUM(H220:H235)</f>
        <v>0</v>
      </c>
    </row>
    <row r="237" spans="1:8" s="7" customFormat="1" ht="16.5" thickBot="1" x14ac:dyDescent="0.3">
      <c r="A237" s="40"/>
      <c r="B237" s="10"/>
      <c r="C237" s="10"/>
      <c r="D237" s="19"/>
      <c r="E237" s="16"/>
      <c r="F237" s="16"/>
      <c r="G237" s="71"/>
      <c r="H237" s="72"/>
    </row>
    <row r="238" spans="1:8" s="7" customFormat="1" ht="15.75" customHeight="1" thickBot="1" x14ac:dyDescent="0.3">
      <c r="A238" s="33" t="s">
        <v>21</v>
      </c>
      <c r="B238" s="34"/>
      <c r="C238" s="159" t="s">
        <v>92</v>
      </c>
      <c r="D238" s="159"/>
      <c r="E238" s="159"/>
      <c r="F238" s="159"/>
      <c r="G238" s="159"/>
      <c r="H238" s="160"/>
    </row>
    <row r="239" spans="1:8" s="7" customFormat="1" x14ac:dyDescent="0.25">
      <c r="A239" s="37"/>
      <c r="B239"/>
      <c r="C239" s="32"/>
      <c r="D239" s="32"/>
      <c r="E239" s="17"/>
      <c r="F239" s="17"/>
      <c r="G239" s="73"/>
      <c r="H239" s="74"/>
    </row>
    <row r="240" spans="1:8" x14ac:dyDescent="0.25">
      <c r="A240" s="38"/>
      <c r="B240" s="3" t="s">
        <v>64</v>
      </c>
      <c r="C240" s="3"/>
      <c r="D240" s="3" t="s">
        <v>55</v>
      </c>
      <c r="E240" s="16"/>
      <c r="F240" s="16"/>
      <c r="G240" s="62"/>
      <c r="H240" s="63"/>
    </row>
    <row r="241" spans="1:8" x14ac:dyDescent="0.25">
      <c r="A241" s="38"/>
      <c r="C241" s="86" t="s">
        <v>67</v>
      </c>
      <c r="D241" s="4" t="s">
        <v>57</v>
      </c>
      <c r="E241" s="21" t="s">
        <v>56</v>
      </c>
      <c r="F241" s="30">
        <v>0</v>
      </c>
      <c r="G241" s="64">
        <v>0</v>
      </c>
      <c r="H241" s="65">
        <f>G241*F241</f>
        <v>0</v>
      </c>
    </row>
    <row r="242" spans="1:8" x14ac:dyDescent="0.25">
      <c r="A242" s="38"/>
      <c r="C242" s="86" t="s">
        <v>69</v>
      </c>
      <c r="D242" s="4" t="s">
        <v>58</v>
      </c>
      <c r="E242" s="21" t="s">
        <v>56</v>
      </c>
      <c r="F242" s="30">
        <v>0</v>
      </c>
      <c r="G242" s="64">
        <v>0</v>
      </c>
      <c r="H242" s="65">
        <f>G242*F242</f>
        <v>0</v>
      </c>
    </row>
    <row r="243" spans="1:8" x14ac:dyDescent="0.25">
      <c r="A243" s="38"/>
      <c r="C243" s="86" t="s">
        <v>70</v>
      </c>
      <c r="D243" s="4" t="s">
        <v>59</v>
      </c>
      <c r="E243" s="21" t="s">
        <v>56</v>
      </c>
      <c r="F243" s="30">
        <v>0</v>
      </c>
      <c r="G243" s="64">
        <v>0</v>
      </c>
      <c r="H243" s="65">
        <f>G243*F243</f>
        <v>0</v>
      </c>
    </row>
    <row r="244" spans="1:8" x14ac:dyDescent="0.25">
      <c r="A244" s="38"/>
      <c r="C244" s="86" t="s">
        <v>71</v>
      </c>
      <c r="D244" s="4" t="s">
        <v>60</v>
      </c>
      <c r="E244" s="21" t="s">
        <v>56</v>
      </c>
      <c r="F244" s="30">
        <v>0</v>
      </c>
      <c r="G244" s="64">
        <v>0</v>
      </c>
      <c r="H244" s="65">
        <f t="shared" ref="H244:H245" si="8">G244*F244</f>
        <v>0</v>
      </c>
    </row>
    <row r="245" spans="1:8" x14ac:dyDescent="0.25">
      <c r="A245" s="38"/>
      <c r="C245" s="86" t="s">
        <v>72</v>
      </c>
      <c r="D245" s="4" t="s">
        <v>61</v>
      </c>
      <c r="E245" s="21" t="s">
        <v>56</v>
      </c>
      <c r="F245" s="30">
        <v>0</v>
      </c>
      <c r="G245" s="64">
        <v>0</v>
      </c>
      <c r="H245" s="65">
        <f t="shared" si="8"/>
        <v>0</v>
      </c>
    </row>
    <row r="246" spans="1:8" x14ac:dyDescent="0.25">
      <c r="A246" s="38"/>
      <c r="B246" s="85"/>
      <c r="C246" s="1"/>
      <c r="D246" s="4"/>
      <c r="E246" s="21"/>
      <c r="F246" s="30"/>
      <c r="G246" s="64"/>
      <c r="H246" s="65"/>
    </row>
    <row r="247" spans="1:8" x14ac:dyDescent="0.25">
      <c r="A247" s="38"/>
      <c r="B247" s="26" t="s">
        <v>65</v>
      </c>
      <c r="C247" s="1"/>
      <c r="D247" s="3" t="s">
        <v>62</v>
      </c>
      <c r="E247" s="21"/>
      <c r="F247" s="30"/>
      <c r="G247" s="64"/>
      <c r="H247" s="65"/>
    </row>
    <row r="248" spans="1:8" x14ac:dyDescent="0.25">
      <c r="A248" s="38"/>
      <c r="B248" s="26"/>
      <c r="C248" s="86" t="s">
        <v>67</v>
      </c>
      <c r="D248" s="84" t="s">
        <v>88</v>
      </c>
      <c r="E248" s="21" t="s">
        <v>63</v>
      </c>
      <c r="F248" s="30">
        <v>0</v>
      </c>
      <c r="G248" s="64">
        <v>0</v>
      </c>
      <c r="H248" s="65">
        <f>G248*F248</f>
        <v>0</v>
      </c>
    </row>
    <row r="249" spans="1:8" x14ac:dyDescent="0.25">
      <c r="A249" s="38"/>
      <c r="B249" s="26"/>
      <c r="C249" s="86" t="s">
        <v>69</v>
      </c>
      <c r="D249" s="3"/>
      <c r="E249" s="21"/>
      <c r="F249" s="30"/>
      <c r="G249" s="64"/>
      <c r="H249" s="65"/>
    </row>
    <row r="250" spans="1:8" x14ac:dyDescent="0.25">
      <c r="A250" s="38"/>
      <c r="B250" s="26"/>
      <c r="C250" s="86" t="s">
        <v>70</v>
      </c>
      <c r="D250" s="3"/>
      <c r="E250" s="21"/>
      <c r="F250" s="30"/>
      <c r="G250" s="64"/>
      <c r="H250" s="65"/>
    </row>
    <row r="251" spans="1:8" x14ac:dyDescent="0.25">
      <c r="A251" s="38"/>
      <c r="B251" s="26"/>
      <c r="C251" s="86" t="s">
        <v>71</v>
      </c>
      <c r="D251" s="3"/>
      <c r="E251" s="21"/>
      <c r="F251" s="30"/>
      <c r="G251" s="64"/>
      <c r="H251" s="65"/>
    </row>
    <row r="252" spans="1:8" x14ac:dyDescent="0.25">
      <c r="A252" s="38"/>
      <c r="B252" s="26"/>
      <c r="C252" s="86" t="s">
        <v>72</v>
      </c>
      <c r="D252" s="3"/>
      <c r="E252" s="21"/>
      <c r="F252" s="30"/>
      <c r="G252" s="64"/>
      <c r="H252" s="65"/>
    </row>
    <row r="253" spans="1:8" x14ac:dyDescent="0.25">
      <c r="A253" s="38"/>
      <c r="B253" s="26"/>
      <c r="C253" s="86" t="s">
        <v>73</v>
      </c>
      <c r="D253" s="3"/>
      <c r="E253" s="21"/>
      <c r="F253" s="30"/>
      <c r="G253" s="64"/>
      <c r="H253" s="65"/>
    </row>
    <row r="254" spans="1:8" x14ac:dyDescent="0.25">
      <c r="A254" s="38"/>
      <c r="B254" s="26"/>
      <c r="C254" s="87" t="s">
        <v>74</v>
      </c>
      <c r="D254" s="3"/>
      <c r="E254" s="21"/>
      <c r="F254" s="30"/>
      <c r="G254" s="64"/>
      <c r="H254" s="65"/>
    </row>
    <row r="255" spans="1:8" x14ac:dyDescent="0.25">
      <c r="A255" s="38"/>
      <c r="B255" s="26" t="s">
        <v>66</v>
      </c>
      <c r="C255" s="1"/>
      <c r="D255" s="3" t="s">
        <v>77</v>
      </c>
      <c r="E255" s="21"/>
      <c r="F255" s="30"/>
      <c r="G255" s="64"/>
      <c r="H255" s="65"/>
    </row>
    <row r="256" spans="1:8" x14ac:dyDescent="0.25">
      <c r="A256" s="38"/>
      <c r="B256" s="1"/>
      <c r="C256" s="86" t="s">
        <v>67</v>
      </c>
      <c r="D256" s="4" t="s">
        <v>76</v>
      </c>
      <c r="E256" s="16"/>
      <c r="F256" s="16"/>
      <c r="G256" s="62"/>
      <c r="H256" s="63">
        <f>'3. Proposed Subcontractor'!H147</f>
        <v>0</v>
      </c>
    </row>
    <row r="257" spans="1:8" s="7" customFormat="1" x14ac:dyDescent="0.25">
      <c r="A257" s="163" t="s">
        <v>51</v>
      </c>
      <c r="B257" s="164"/>
      <c r="C257" s="164"/>
      <c r="D257" s="164"/>
      <c r="E257" s="15"/>
      <c r="F257" s="15"/>
      <c r="G257" s="66"/>
      <c r="H257" s="67">
        <f>SUM(H241:H256)</f>
        <v>0</v>
      </c>
    </row>
    <row r="258" spans="1:8" s="7" customFormat="1" ht="16.5" thickBot="1" x14ac:dyDescent="0.3">
      <c r="A258" s="40"/>
      <c r="B258" s="10"/>
      <c r="C258" s="10"/>
      <c r="D258" s="10"/>
      <c r="E258" s="16"/>
      <c r="F258" s="16"/>
      <c r="G258" s="71"/>
      <c r="H258" s="72"/>
    </row>
    <row r="259" spans="1:8" s="7" customFormat="1" ht="15.75" customHeight="1" thickBot="1" x14ac:dyDescent="0.3">
      <c r="A259" s="33" t="s">
        <v>12</v>
      </c>
      <c r="B259" s="34"/>
      <c r="C259" s="159" t="s">
        <v>93</v>
      </c>
      <c r="D259" s="159"/>
      <c r="E259" s="159"/>
      <c r="F259" s="159"/>
      <c r="G259" s="159"/>
      <c r="H259" s="160"/>
    </row>
    <row r="260" spans="1:8" s="7" customFormat="1" x14ac:dyDescent="0.25">
      <c r="A260" s="41"/>
      <c r="B260"/>
      <c r="C260" s="42"/>
      <c r="D260"/>
      <c r="E260" s="22"/>
      <c r="F260" s="22"/>
      <c r="G260" s="69"/>
      <c r="H260" s="70"/>
    </row>
    <row r="261" spans="1:8" x14ac:dyDescent="0.25">
      <c r="A261" s="38"/>
      <c r="B261" s="3" t="s">
        <v>64</v>
      </c>
      <c r="C261" s="3"/>
      <c r="D261" s="3" t="s">
        <v>55</v>
      </c>
      <c r="E261" s="16"/>
      <c r="F261" s="16"/>
      <c r="G261" s="62"/>
      <c r="H261" s="63"/>
    </row>
    <row r="262" spans="1:8" x14ac:dyDescent="0.25">
      <c r="A262" s="38"/>
      <c r="C262" s="86" t="s">
        <v>67</v>
      </c>
      <c r="D262" s="4" t="s">
        <v>57</v>
      </c>
      <c r="E262" s="21" t="s">
        <v>56</v>
      </c>
      <c r="F262" s="30">
        <v>0</v>
      </c>
      <c r="G262" s="64">
        <v>0</v>
      </c>
      <c r="H262" s="65">
        <f>G262*F262</f>
        <v>0</v>
      </c>
    </row>
    <row r="263" spans="1:8" x14ac:dyDescent="0.25">
      <c r="A263" s="38"/>
      <c r="C263" s="86" t="s">
        <v>69</v>
      </c>
      <c r="D263" s="4" t="s">
        <v>58</v>
      </c>
      <c r="E263" s="21" t="s">
        <v>56</v>
      </c>
      <c r="F263" s="30">
        <v>0</v>
      </c>
      <c r="G263" s="64">
        <v>0</v>
      </c>
      <c r="H263" s="65">
        <f>G263*F263</f>
        <v>0</v>
      </c>
    </row>
    <row r="264" spans="1:8" x14ac:dyDescent="0.25">
      <c r="A264" s="38"/>
      <c r="C264" s="86" t="s">
        <v>70</v>
      </c>
      <c r="D264" s="4" t="s">
        <v>59</v>
      </c>
      <c r="E264" s="21" t="s">
        <v>56</v>
      </c>
      <c r="F264" s="30">
        <v>0</v>
      </c>
      <c r="G264" s="64">
        <v>0</v>
      </c>
      <c r="H264" s="65">
        <f>G264*F264</f>
        <v>0</v>
      </c>
    </row>
    <row r="265" spans="1:8" x14ac:dyDescent="0.25">
      <c r="A265" s="38"/>
      <c r="C265" s="86" t="s">
        <v>71</v>
      </c>
      <c r="D265" s="4" t="s">
        <v>60</v>
      </c>
      <c r="E265" s="21" t="s">
        <v>56</v>
      </c>
      <c r="F265" s="30">
        <v>0</v>
      </c>
      <c r="G265" s="64">
        <v>0</v>
      </c>
      <c r="H265" s="65">
        <f t="shared" ref="H265:H266" si="9">G265*F265</f>
        <v>0</v>
      </c>
    </row>
    <row r="266" spans="1:8" x14ac:dyDescent="0.25">
      <c r="A266" s="38"/>
      <c r="C266" s="86" t="s">
        <v>72</v>
      </c>
      <c r="D266" s="4" t="s">
        <v>61</v>
      </c>
      <c r="E266" s="21" t="s">
        <v>56</v>
      </c>
      <c r="F266" s="30">
        <v>0</v>
      </c>
      <c r="G266" s="64">
        <v>0</v>
      </c>
      <c r="H266" s="65">
        <f t="shared" si="9"/>
        <v>0</v>
      </c>
    </row>
    <row r="267" spans="1:8" x14ac:dyDescent="0.25">
      <c r="A267" s="38"/>
      <c r="B267" s="85"/>
      <c r="C267" s="1"/>
      <c r="D267" s="4"/>
      <c r="E267" s="21"/>
      <c r="F267" s="30"/>
      <c r="G267" s="64"/>
      <c r="H267" s="65"/>
    </row>
    <row r="268" spans="1:8" x14ac:dyDescent="0.25">
      <c r="A268" s="38"/>
      <c r="B268" s="26" t="s">
        <v>65</v>
      </c>
      <c r="C268" s="1"/>
      <c r="D268" s="3" t="s">
        <v>62</v>
      </c>
      <c r="E268" s="21"/>
      <c r="F268" s="30"/>
      <c r="G268" s="64"/>
      <c r="H268" s="65"/>
    </row>
    <row r="269" spans="1:8" x14ac:dyDescent="0.25">
      <c r="A269" s="38"/>
      <c r="B269" s="26"/>
      <c r="C269" s="86" t="s">
        <v>67</v>
      </c>
      <c r="D269" s="84" t="s">
        <v>88</v>
      </c>
      <c r="E269" s="21" t="s">
        <v>63</v>
      </c>
      <c r="F269" s="30">
        <v>0</v>
      </c>
      <c r="G269" s="64">
        <v>0</v>
      </c>
      <c r="H269" s="65">
        <f>G269*F269</f>
        <v>0</v>
      </c>
    </row>
    <row r="270" spans="1:8" x14ac:dyDescent="0.25">
      <c r="A270" s="38"/>
      <c r="B270" s="26"/>
      <c r="C270" s="86" t="s">
        <v>69</v>
      </c>
      <c r="D270" s="3"/>
      <c r="E270" s="21"/>
      <c r="F270" s="30"/>
      <c r="G270" s="64"/>
      <c r="H270" s="65"/>
    </row>
    <row r="271" spans="1:8" x14ac:dyDescent="0.25">
      <c r="A271" s="38"/>
      <c r="B271" s="26"/>
      <c r="C271" s="86" t="s">
        <v>70</v>
      </c>
      <c r="D271" s="3"/>
      <c r="E271" s="21"/>
      <c r="F271" s="30"/>
      <c r="G271" s="64"/>
      <c r="H271" s="65"/>
    </row>
    <row r="272" spans="1:8" x14ac:dyDescent="0.25">
      <c r="A272" s="38"/>
      <c r="B272" s="26"/>
      <c r="C272" s="86" t="s">
        <v>71</v>
      </c>
      <c r="D272" s="3"/>
      <c r="E272" s="21"/>
      <c r="F272" s="30"/>
      <c r="G272" s="64"/>
      <c r="H272" s="65"/>
    </row>
    <row r="273" spans="1:8" x14ac:dyDescent="0.25">
      <c r="A273" s="38"/>
      <c r="B273" s="26"/>
      <c r="C273" s="86" t="s">
        <v>72</v>
      </c>
      <c r="D273" s="3"/>
      <c r="E273" s="21"/>
      <c r="F273" s="30"/>
      <c r="G273" s="64"/>
      <c r="H273" s="65"/>
    </row>
    <row r="274" spans="1:8" x14ac:dyDescent="0.25">
      <c r="A274" s="38"/>
      <c r="B274" s="26"/>
      <c r="C274" s="86" t="s">
        <v>73</v>
      </c>
      <c r="D274" s="3"/>
      <c r="E274" s="21"/>
      <c r="F274" s="30"/>
      <c r="G274" s="64"/>
      <c r="H274" s="65"/>
    </row>
    <row r="275" spans="1:8" x14ac:dyDescent="0.25">
      <c r="A275" s="38"/>
      <c r="B275" s="26"/>
      <c r="C275" s="87" t="s">
        <v>74</v>
      </c>
      <c r="D275" s="3"/>
      <c r="E275" s="21"/>
      <c r="F275" s="30"/>
      <c r="G275" s="64"/>
      <c r="H275" s="65"/>
    </row>
    <row r="276" spans="1:8" x14ac:dyDescent="0.25">
      <c r="A276" s="38"/>
      <c r="B276" s="26" t="s">
        <v>66</v>
      </c>
      <c r="C276" s="1"/>
      <c r="D276" s="3" t="s">
        <v>77</v>
      </c>
      <c r="E276" s="21"/>
      <c r="F276" s="30"/>
      <c r="G276" s="64"/>
      <c r="H276" s="65"/>
    </row>
    <row r="277" spans="1:8" x14ac:dyDescent="0.25">
      <c r="A277" s="38"/>
      <c r="B277" s="1"/>
      <c r="C277" s="86" t="s">
        <v>67</v>
      </c>
      <c r="D277" s="4" t="s">
        <v>76</v>
      </c>
      <c r="E277" s="16"/>
      <c r="F277" s="16"/>
      <c r="G277" s="62"/>
      <c r="H277" s="63">
        <f>'3. Proposed Subcontractor'!H158</f>
        <v>0</v>
      </c>
    </row>
    <row r="278" spans="1:8" s="7" customFormat="1" x14ac:dyDescent="0.25">
      <c r="A278" s="161" t="s">
        <v>52</v>
      </c>
      <c r="B278" s="162"/>
      <c r="C278" s="162"/>
      <c r="D278" s="162"/>
      <c r="E278" s="162"/>
      <c r="F278" s="162"/>
      <c r="G278" s="76"/>
      <c r="H278" s="77">
        <f>SUM(H262:H277)</f>
        <v>0</v>
      </c>
    </row>
    <row r="279" spans="1:8" s="7" customFormat="1" ht="16.5" thickBot="1" x14ac:dyDescent="0.3">
      <c r="A279" s="40"/>
      <c r="B279" s="10"/>
      <c r="C279" s="10"/>
      <c r="D279" s="10"/>
      <c r="E279" s="10"/>
      <c r="F279" s="10"/>
      <c r="G279" s="71"/>
      <c r="H279" s="72"/>
    </row>
    <row r="280" spans="1:8" s="7" customFormat="1" ht="15.75" customHeight="1" thickBot="1" x14ac:dyDescent="0.3">
      <c r="A280" s="33" t="s">
        <v>13</v>
      </c>
      <c r="B280" s="34"/>
      <c r="C280" s="159" t="s">
        <v>94</v>
      </c>
      <c r="D280" s="159"/>
      <c r="E280" s="159"/>
      <c r="F280" s="159"/>
      <c r="G280" s="159"/>
      <c r="H280" s="160"/>
    </row>
    <row r="281" spans="1:8" s="7" customFormat="1" x14ac:dyDescent="0.25">
      <c r="A281" s="41"/>
      <c r="B281"/>
      <c r="C281" s="42"/>
      <c r="D281"/>
      <c r="E281" s="22"/>
      <c r="F281" s="22"/>
      <c r="G281" s="69"/>
      <c r="H281" s="70"/>
    </row>
    <row r="282" spans="1:8" x14ac:dyDescent="0.25">
      <c r="A282" s="38"/>
      <c r="B282" s="3" t="s">
        <v>64</v>
      </c>
      <c r="C282" s="3"/>
      <c r="D282" s="3" t="s">
        <v>55</v>
      </c>
      <c r="E282" s="16"/>
      <c r="F282" s="16"/>
      <c r="G282" s="62"/>
      <c r="H282" s="63"/>
    </row>
    <row r="283" spans="1:8" x14ac:dyDescent="0.25">
      <c r="A283" s="38"/>
      <c r="C283" s="86" t="s">
        <v>67</v>
      </c>
      <c r="D283" s="4" t="s">
        <v>57</v>
      </c>
      <c r="E283" s="21" t="s">
        <v>56</v>
      </c>
      <c r="F283" s="30">
        <v>0</v>
      </c>
      <c r="G283" s="64">
        <v>0</v>
      </c>
      <c r="H283" s="65">
        <f>G283*F283</f>
        <v>0</v>
      </c>
    </row>
    <row r="284" spans="1:8" x14ac:dyDescent="0.25">
      <c r="A284" s="38"/>
      <c r="C284" s="86" t="s">
        <v>69</v>
      </c>
      <c r="D284" s="4" t="s">
        <v>58</v>
      </c>
      <c r="E284" s="21" t="s">
        <v>56</v>
      </c>
      <c r="F284" s="30">
        <v>0</v>
      </c>
      <c r="G284" s="64">
        <v>0</v>
      </c>
      <c r="H284" s="65">
        <f>G284*F284</f>
        <v>0</v>
      </c>
    </row>
    <row r="285" spans="1:8" x14ac:dyDescent="0.25">
      <c r="A285" s="38"/>
      <c r="C285" s="86" t="s">
        <v>70</v>
      </c>
      <c r="D285" s="4" t="s">
        <v>59</v>
      </c>
      <c r="E285" s="21" t="s">
        <v>56</v>
      </c>
      <c r="F285" s="30">
        <v>0</v>
      </c>
      <c r="G285" s="64">
        <v>0</v>
      </c>
      <c r="H285" s="65">
        <f>G285*F285</f>
        <v>0</v>
      </c>
    </row>
    <row r="286" spans="1:8" x14ac:dyDescent="0.25">
      <c r="A286" s="38"/>
      <c r="C286" s="86" t="s">
        <v>71</v>
      </c>
      <c r="D286" s="4" t="s">
        <v>60</v>
      </c>
      <c r="E286" s="21" t="s">
        <v>56</v>
      </c>
      <c r="F286" s="30">
        <v>0</v>
      </c>
      <c r="G286" s="64">
        <v>0</v>
      </c>
      <c r="H286" s="65">
        <f t="shared" ref="H286:H287" si="10">G286*F286</f>
        <v>0</v>
      </c>
    </row>
    <row r="287" spans="1:8" x14ac:dyDescent="0.25">
      <c r="A287" s="38"/>
      <c r="C287" s="86" t="s">
        <v>72</v>
      </c>
      <c r="D287" s="4" t="s">
        <v>61</v>
      </c>
      <c r="E287" s="21" t="s">
        <v>56</v>
      </c>
      <c r="F287" s="30">
        <v>0</v>
      </c>
      <c r="G287" s="64">
        <v>0</v>
      </c>
      <c r="H287" s="65">
        <f t="shared" si="10"/>
        <v>0</v>
      </c>
    </row>
    <row r="288" spans="1:8" x14ac:dyDescent="0.25">
      <c r="A288" s="38"/>
      <c r="B288" s="85"/>
      <c r="C288" s="1"/>
      <c r="D288" s="4"/>
      <c r="E288" s="21"/>
      <c r="F288" s="30"/>
      <c r="G288" s="64"/>
      <c r="H288" s="65"/>
    </row>
    <row r="289" spans="1:8" x14ac:dyDescent="0.25">
      <c r="A289" s="38"/>
      <c r="B289" s="26" t="s">
        <v>65</v>
      </c>
      <c r="C289" s="1"/>
      <c r="D289" s="3" t="s">
        <v>62</v>
      </c>
      <c r="E289" s="21"/>
      <c r="F289" s="30"/>
      <c r="G289" s="64"/>
      <c r="H289" s="65"/>
    </row>
    <row r="290" spans="1:8" x14ac:dyDescent="0.25">
      <c r="A290" s="38"/>
      <c r="B290" s="26"/>
      <c r="C290" s="86" t="s">
        <v>67</v>
      </c>
      <c r="D290" s="84" t="s">
        <v>88</v>
      </c>
      <c r="E290" s="21" t="s">
        <v>63</v>
      </c>
      <c r="F290" s="30">
        <v>0</v>
      </c>
      <c r="G290" s="64">
        <v>0</v>
      </c>
      <c r="H290" s="65">
        <f>G290*F290</f>
        <v>0</v>
      </c>
    </row>
    <row r="291" spans="1:8" x14ac:dyDescent="0.25">
      <c r="A291" s="38"/>
      <c r="B291" s="26"/>
      <c r="C291" s="86" t="s">
        <v>69</v>
      </c>
      <c r="D291" s="3"/>
      <c r="E291" s="21"/>
      <c r="F291" s="30"/>
      <c r="G291" s="64"/>
      <c r="H291" s="65"/>
    </row>
    <row r="292" spans="1:8" x14ac:dyDescent="0.25">
      <c r="A292" s="38"/>
      <c r="B292" s="26"/>
      <c r="C292" s="86" t="s">
        <v>70</v>
      </c>
      <c r="D292" s="3"/>
      <c r="E292" s="21"/>
      <c r="F292" s="30"/>
      <c r="G292" s="64"/>
      <c r="H292" s="65"/>
    </row>
    <row r="293" spans="1:8" x14ac:dyDescent="0.25">
      <c r="A293" s="38"/>
      <c r="B293" s="26"/>
      <c r="C293" s="86" t="s">
        <v>71</v>
      </c>
      <c r="D293" s="3"/>
      <c r="E293" s="21"/>
      <c r="F293" s="30"/>
      <c r="G293" s="64"/>
      <c r="H293" s="65"/>
    </row>
    <row r="294" spans="1:8" x14ac:dyDescent="0.25">
      <c r="A294" s="38"/>
      <c r="B294" s="26"/>
      <c r="C294" s="86" t="s">
        <v>72</v>
      </c>
      <c r="D294" s="3"/>
      <c r="E294" s="21"/>
      <c r="F294" s="30"/>
      <c r="G294" s="64"/>
      <c r="H294" s="65"/>
    </row>
    <row r="295" spans="1:8" x14ac:dyDescent="0.25">
      <c r="A295" s="38"/>
      <c r="B295" s="26"/>
      <c r="C295" s="86" t="s">
        <v>73</v>
      </c>
      <c r="D295" s="3"/>
      <c r="E295" s="21"/>
      <c r="F295" s="30"/>
      <c r="G295" s="64"/>
      <c r="H295" s="65"/>
    </row>
    <row r="296" spans="1:8" x14ac:dyDescent="0.25">
      <c r="A296" s="38"/>
      <c r="B296" s="26"/>
      <c r="C296" s="87" t="s">
        <v>74</v>
      </c>
      <c r="D296" s="3"/>
      <c r="E296" s="21"/>
      <c r="F296" s="30"/>
      <c r="G296" s="64"/>
      <c r="H296" s="65"/>
    </row>
    <row r="297" spans="1:8" x14ac:dyDescent="0.25">
      <c r="A297" s="38"/>
      <c r="B297" s="26" t="s">
        <v>66</v>
      </c>
      <c r="C297" s="1"/>
      <c r="D297" s="3" t="s">
        <v>77</v>
      </c>
      <c r="E297" s="21"/>
      <c r="F297" s="30"/>
      <c r="G297" s="64"/>
      <c r="H297" s="65"/>
    </row>
    <row r="298" spans="1:8" x14ac:dyDescent="0.25">
      <c r="A298" s="38"/>
      <c r="B298" s="1"/>
      <c r="C298" s="86" t="s">
        <v>67</v>
      </c>
      <c r="D298" s="4" t="s">
        <v>76</v>
      </c>
      <c r="E298" s="16"/>
      <c r="F298" s="16"/>
      <c r="G298" s="62"/>
      <c r="H298" s="63">
        <f>'3. Proposed Subcontractor'!H169</f>
        <v>0</v>
      </c>
    </row>
    <row r="299" spans="1:8" s="7" customFormat="1" x14ac:dyDescent="0.25">
      <c r="A299" s="161" t="s">
        <v>53</v>
      </c>
      <c r="B299" s="167"/>
      <c r="C299" s="167"/>
      <c r="D299" s="167"/>
      <c r="E299" s="167"/>
      <c r="F299" s="167"/>
      <c r="G299" s="76"/>
      <c r="H299" s="77">
        <f>SUM(H283:H298)</f>
        <v>0</v>
      </c>
    </row>
    <row r="300" spans="1:8" s="7" customFormat="1" ht="16.5" thickBot="1" x14ac:dyDescent="0.3">
      <c r="A300" s="43"/>
      <c r="B300" s="23"/>
      <c r="C300" s="23"/>
      <c r="D300" s="23"/>
      <c r="E300" s="23"/>
      <c r="F300" s="23"/>
      <c r="G300" s="78"/>
      <c r="H300" s="79"/>
    </row>
    <row r="301" spans="1:8" s="7" customFormat="1" ht="15.75" customHeight="1" thickBot="1" x14ac:dyDescent="0.3">
      <c r="A301" s="33" t="s">
        <v>22</v>
      </c>
      <c r="B301" s="34"/>
      <c r="C301" s="159" t="s">
        <v>95</v>
      </c>
      <c r="D301" s="159"/>
      <c r="E301" s="159"/>
      <c r="F301" s="159"/>
      <c r="G301" s="159"/>
      <c r="H301" s="160"/>
    </row>
    <row r="302" spans="1:8" s="7" customFormat="1" x14ac:dyDescent="0.25">
      <c r="A302" s="41"/>
      <c r="B302"/>
      <c r="C302" s="42"/>
      <c r="D302"/>
      <c r="E302" s="22"/>
      <c r="F302" s="22"/>
      <c r="G302" s="69"/>
      <c r="H302" s="70"/>
    </row>
    <row r="303" spans="1:8" s="7" customFormat="1" x14ac:dyDescent="0.25">
      <c r="A303" s="38"/>
      <c r="B303" s="3" t="s">
        <v>64</v>
      </c>
      <c r="C303" s="3"/>
      <c r="D303" s="3" t="s">
        <v>55</v>
      </c>
      <c r="E303" s="16"/>
      <c r="F303" s="16"/>
      <c r="G303" s="62"/>
      <c r="H303" s="63"/>
    </row>
    <row r="304" spans="1:8" s="7" customFormat="1" x14ac:dyDescent="0.25">
      <c r="A304" s="38"/>
      <c r="B304"/>
      <c r="C304" s="86" t="s">
        <v>67</v>
      </c>
      <c r="D304" s="4" t="s">
        <v>57</v>
      </c>
      <c r="E304" s="21" t="s">
        <v>56</v>
      </c>
      <c r="F304" s="30">
        <v>0</v>
      </c>
      <c r="G304" s="64">
        <v>0</v>
      </c>
      <c r="H304" s="65">
        <f>G304*F304</f>
        <v>0</v>
      </c>
    </row>
    <row r="305" spans="1:8" s="7" customFormat="1" x14ac:dyDescent="0.25">
      <c r="A305" s="38"/>
      <c r="B305"/>
      <c r="C305" s="86" t="s">
        <v>69</v>
      </c>
      <c r="D305" s="4" t="s">
        <v>58</v>
      </c>
      <c r="E305" s="21" t="s">
        <v>56</v>
      </c>
      <c r="F305" s="30">
        <v>0</v>
      </c>
      <c r="G305" s="64">
        <v>0</v>
      </c>
      <c r="H305" s="65">
        <f>G305*F305</f>
        <v>0</v>
      </c>
    </row>
    <row r="306" spans="1:8" s="7" customFormat="1" x14ac:dyDescent="0.25">
      <c r="A306" s="38"/>
      <c r="B306"/>
      <c r="C306" s="86" t="s">
        <v>70</v>
      </c>
      <c r="D306" s="4" t="s">
        <v>59</v>
      </c>
      <c r="E306" s="21" t="s">
        <v>56</v>
      </c>
      <c r="F306" s="30">
        <v>0</v>
      </c>
      <c r="G306" s="64">
        <v>0</v>
      </c>
      <c r="H306" s="65">
        <f>G306*F306</f>
        <v>0</v>
      </c>
    </row>
    <row r="307" spans="1:8" s="7" customFormat="1" x14ac:dyDescent="0.25">
      <c r="A307" s="38"/>
      <c r="B307"/>
      <c r="C307" s="86" t="s">
        <v>71</v>
      </c>
      <c r="D307" s="4" t="s">
        <v>60</v>
      </c>
      <c r="E307" s="21" t="s">
        <v>56</v>
      </c>
      <c r="F307" s="30">
        <v>0</v>
      </c>
      <c r="G307" s="64">
        <v>0</v>
      </c>
      <c r="H307" s="65">
        <f t="shared" ref="H307:H308" si="11">G307*F307</f>
        <v>0</v>
      </c>
    </row>
    <row r="308" spans="1:8" s="7" customFormat="1" x14ac:dyDescent="0.25">
      <c r="A308" s="38"/>
      <c r="B308"/>
      <c r="C308" s="86" t="s">
        <v>72</v>
      </c>
      <c r="D308" s="4" t="s">
        <v>61</v>
      </c>
      <c r="E308" s="21" t="s">
        <v>56</v>
      </c>
      <c r="F308" s="30">
        <v>0</v>
      </c>
      <c r="G308" s="64">
        <v>0</v>
      </c>
      <c r="H308" s="65">
        <f t="shared" si="11"/>
        <v>0</v>
      </c>
    </row>
    <row r="309" spans="1:8" s="7" customFormat="1" x14ac:dyDescent="0.25">
      <c r="A309" s="38"/>
      <c r="B309" s="85"/>
      <c r="C309" s="1"/>
      <c r="D309" s="4"/>
      <c r="E309" s="21"/>
      <c r="F309" s="30"/>
      <c r="G309" s="64"/>
      <c r="H309" s="65"/>
    </row>
    <row r="310" spans="1:8" s="7" customFormat="1" x14ac:dyDescent="0.25">
      <c r="A310" s="38"/>
      <c r="B310" s="26" t="s">
        <v>65</v>
      </c>
      <c r="C310" s="1"/>
      <c r="D310" s="3" t="s">
        <v>62</v>
      </c>
      <c r="E310" s="21"/>
      <c r="F310" s="30"/>
      <c r="G310" s="64"/>
      <c r="H310" s="65"/>
    </row>
    <row r="311" spans="1:8" s="7" customFormat="1" x14ac:dyDescent="0.25">
      <c r="A311" s="38"/>
      <c r="B311" s="26"/>
      <c r="C311" s="86" t="s">
        <v>67</v>
      </c>
      <c r="D311" s="84" t="s">
        <v>88</v>
      </c>
      <c r="E311" s="21" t="s">
        <v>63</v>
      </c>
      <c r="F311" s="30">
        <v>0</v>
      </c>
      <c r="G311" s="64">
        <v>0</v>
      </c>
      <c r="H311" s="65">
        <f>G311*F311</f>
        <v>0</v>
      </c>
    </row>
    <row r="312" spans="1:8" s="7" customFormat="1" x14ac:dyDescent="0.25">
      <c r="A312" s="38"/>
      <c r="B312" s="26"/>
      <c r="C312" s="86" t="s">
        <v>69</v>
      </c>
      <c r="D312" s="3"/>
      <c r="E312" s="21"/>
      <c r="F312" s="30"/>
      <c r="G312" s="64"/>
      <c r="H312" s="65"/>
    </row>
    <row r="313" spans="1:8" s="7" customFormat="1" x14ac:dyDescent="0.25">
      <c r="A313" s="38"/>
      <c r="B313" s="26"/>
      <c r="C313" s="86" t="s">
        <v>70</v>
      </c>
      <c r="D313" s="3"/>
      <c r="E313" s="21"/>
      <c r="F313" s="30"/>
      <c r="G313" s="64"/>
      <c r="H313" s="65"/>
    </row>
    <row r="314" spans="1:8" s="7" customFormat="1" x14ac:dyDescent="0.25">
      <c r="A314" s="38"/>
      <c r="B314" s="26"/>
      <c r="C314" s="86" t="s">
        <v>71</v>
      </c>
      <c r="D314" s="3"/>
      <c r="E314" s="21"/>
      <c r="F314" s="30"/>
      <c r="G314" s="64"/>
      <c r="H314" s="65"/>
    </row>
    <row r="315" spans="1:8" s="7" customFormat="1" x14ac:dyDescent="0.25">
      <c r="A315" s="38"/>
      <c r="B315" s="26"/>
      <c r="C315" s="86" t="s">
        <v>72</v>
      </c>
      <c r="D315" s="3"/>
      <c r="E315" s="21"/>
      <c r="F315" s="30"/>
      <c r="G315" s="64"/>
      <c r="H315" s="65"/>
    </row>
    <row r="316" spans="1:8" s="7" customFormat="1" x14ac:dyDescent="0.25">
      <c r="A316" s="38"/>
      <c r="B316" s="26"/>
      <c r="C316" s="86" t="s">
        <v>73</v>
      </c>
      <c r="D316" s="3"/>
      <c r="E316" s="21"/>
      <c r="F316" s="30"/>
      <c r="G316" s="64"/>
      <c r="H316" s="65"/>
    </row>
    <row r="317" spans="1:8" s="7" customFormat="1" x14ac:dyDescent="0.25">
      <c r="A317" s="38"/>
      <c r="B317" s="26"/>
      <c r="C317" s="87" t="s">
        <v>74</v>
      </c>
      <c r="D317" s="3"/>
      <c r="E317" s="21"/>
      <c r="F317" s="30"/>
      <c r="G317" s="64"/>
      <c r="H317" s="65"/>
    </row>
    <row r="318" spans="1:8" s="7" customFormat="1" x14ac:dyDescent="0.25">
      <c r="A318" s="38"/>
      <c r="B318" s="26" t="s">
        <v>66</v>
      </c>
      <c r="C318" s="1"/>
      <c r="D318" s="3" t="s">
        <v>77</v>
      </c>
      <c r="E318" s="21"/>
      <c r="F318" s="30"/>
      <c r="G318" s="64"/>
      <c r="H318" s="65"/>
    </row>
    <row r="319" spans="1:8" s="7" customFormat="1" x14ac:dyDescent="0.25">
      <c r="A319" s="38"/>
      <c r="B319" s="1"/>
      <c r="C319" s="86" t="s">
        <v>67</v>
      </c>
      <c r="D319" s="4" t="s">
        <v>76</v>
      </c>
      <c r="E319" s="16"/>
      <c r="F319" s="16"/>
      <c r="G319" s="62"/>
      <c r="H319" s="63">
        <f>'3. Proposed Subcontractor'!H180</f>
        <v>0</v>
      </c>
    </row>
    <row r="320" spans="1:8" s="7" customFormat="1" x14ac:dyDescent="0.25">
      <c r="A320" s="161" t="s">
        <v>54</v>
      </c>
      <c r="B320" s="162"/>
      <c r="C320" s="162"/>
      <c r="D320" s="162"/>
      <c r="E320" s="162"/>
      <c r="F320" s="162"/>
      <c r="G320" s="76"/>
      <c r="H320" s="77">
        <f>SUM(H304:H319)</f>
        <v>0</v>
      </c>
    </row>
    <row r="321" spans="1:8" s="7" customFormat="1" ht="16.5" thickBot="1" x14ac:dyDescent="0.3">
      <c r="A321" s="43"/>
      <c r="B321" s="23"/>
      <c r="C321" s="23"/>
      <c r="D321" s="23"/>
      <c r="E321" s="23"/>
      <c r="F321" s="23"/>
      <c r="G321" s="78"/>
      <c r="H321" s="79"/>
    </row>
    <row r="322" spans="1:8" s="7" customFormat="1" ht="16.5" customHeight="1" thickBot="1" x14ac:dyDescent="0.3">
      <c r="A322" s="33" t="s">
        <v>97</v>
      </c>
      <c r="B322" s="34"/>
      <c r="C322" s="159" t="s">
        <v>100</v>
      </c>
      <c r="D322" s="159"/>
      <c r="E322" s="159"/>
      <c r="F322" s="159"/>
      <c r="G322" s="159"/>
      <c r="H322" s="160"/>
    </row>
    <row r="323" spans="1:8" s="7" customFormat="1" x14ac:dyDescent="0.25">
      <c r="A323" s="41"/>
      <c r="B323"/>
      <c r="C323" s="42"/>
      <c r="D323"/>
      <c r="E323" s="22"/>
      <c r="F323" s="22"/>
      <c r="G323" s="69"/>
      <c r="H323" s="70"/>
    </row>
    <row r="324" spans="1:8" s="7" customFormat="1" x14ac:dyDescent="0.25">
      <c r="A324" s="38"/>
      <c r="B324" s="3" t="s">
        <v>64</v>
      </c>
      <c r="C324" s="3"/>
      <c r="D324" s="3" t="s">
        <v>55</v>
      </c>
      <c r="E324" s="16"/>
      <c r="F324" s="16"/>
      <c r="G324" s="62"/>
      <c r="H324" s="63"/>
    </row>
    <row r="325" spans="1:8" s="7" customFormat="1" x14ac:dyDescent="0.25">
      <c r="A325" s="38"/>
      <c r="B325"/>
      <c r="C325" s="86" t="s">
        <v>67</v>
      </c>
      <c r="D325" s="4" t="s">
        <v>57</v>
      </c>
      <c r="E325" s="21" t="s">
        <v>56</v>
      </c>
      <c r="F325" s="30">
        <v>0</v>
      </c>
      <c r="G325" s="64">
        <v>0</v>
      </c>
      <c r="H325" s="65">
        <f>G325*F325</f>
        <v>0</v>
      </c>
    </row>
    <row r="326" spans="1:8" s="7" customFormat="1" x14ac:dyDescent="0.25">
      <c r="A326" s="38"/>
      <c r="B326"/>
      <c r="C326" s="86" t="s">
        <v>69</v>
      </c>
      <c r="D326" s="4" t="s">
        <v>58</v>
      </c>
      <c r="E326" s="21" t="s">
        <v>56</v>
      </c>
      <c r="F326" s="30">
        <v>0</v>
      </c>
      <c r="G326" s="64">
        <v>0</v>
      </c>
      <c r="H326" s="65">
        <f>G326*F326</f>
        <v>0</v>
      </c>
    </row>
    <row r="327" spans="1:8" s="7" customFormat="1" x14ac:dyDescent="0.25">
      <c r="A327" s="38"/>
      <c r="B327"/>
      <c r="C327" s="86" t="s">
        <v>70</v>
      </c>
      <c r="D327" s="4" t="s">
        <v>59</v>
      </c>
      <c r="E327" s="21" t="s">
        <v>56</v>
      </c>
      <c r="F327" s="30">
        <v>0</v>
      </c>
      <c r="G327" s="64">
        <v>0</v>
      </c>
      <c r="H327" s="65">
        <f>G327*F327</f>
        <v>0</v>
      </c>
    </row>
    <row r="328" spans="1:8" s="7" customFormat="1" x14ac:dyDescent="0.25">
      <c r="A328" s="38"/>
      <c r="B328"/>
      <c r="C328" s="86" t="s">
        <v>71</v>
      </c>
      <c r="D328" s="4" t="s">
        <v>60</v>
      </c>
      <c r="E328" s="21" t="s">
        <v>56</v>
      </c>
      <c r="F328" s="30">
        <v>0</v>
      </c>
      <c r="G328" s="64">
        <v>0</v>
      </c>
      <c r="H328" s="65">
        <f t="shared" ref="H328:H329" si="12">G328*F328</f>
        <v>0</v>
      </c>
    </row>
    <row r="329" spans="1:8" s="7" customFormat="1" x14ac:dyDescent="0.25">
      <c r="A329" s="38"/>
      <c r="B329"/>
      <c r="C329" s="86" t="s">
        <v>72</v>
      </c>
      <c r="D329" s="4" t="s">
        <v>61</v>
      </c>
      <c r="E329" s="21" t="s">
        <v>56</v>
      </c>
      <c r="F329" s="30">
        <v>0</v>
      </c>
      <c r="G329" s="64">
        <v>0</v>
      </c>
      <c r="H329" s="65">
        <f t="shared" si="12"/>
        <v>0</v>
      </c>
    </row>
    <row r="330" spans="1:8" s="7" customFormat="1" x14ac:dyDescent="0.25">
      <c r="A330" s="38"/>
      <c r="B330" s="85"/>
      <c r="C330" s="1"/>
      <c r="D330" s="4"/>
      <c r="E330" s="21"/>
      <c r="F330" s="30"/>
      <c r="G330" s="64"/>
      <c r="H330" s="65"/>
    </row>
    <row r="331" spans="1:8" s="7" customFormat="1" x14ac:dyDescent="0.25">
      <c r="A331" s="38"/>
      <c r="B331" s="26" t="s">
        <v>65</v>
      </c>
      <c r="C331" s="1"/>
      <c r="D331" s="3" t="s">
        <v>62</v>
      </c>
      <c r="E331" s="21"/>
      <c r="F331" s="30"/>
      <c r="G331" s="64"/>
      <c r="H331" s="65"/>
    </row>
    <row r="332" spans="1:8" s="7" customFormat="1" x14ac:dyDescent="0.25">
      <c r="A332" s="38"/>
      <c r="B332" s="26"/>
      <c r="C332" s="86" t="s">
        <v>67</v>
      </c>
      <c r="D332" s="84" t="s">
        <v>88</v>
      </c>
      <c r="E332" s="21" t="s">
        <v>63</v>
      </c>
      <c r="F332" s="30">
        <v>0</v>
      </c>
      <c r="G332" s="64">
        <v>0</v>
      </c>
      <c r="H332" s="65">
        <f>G332*F332</f>
        <v>0</v>
      </c>
    </row>
    <row r="333" spans="1:8" s="7" customFormat="1" x14ac:dyDescent="0.25">
      <c r="A333" s="38"/>
      <c r="B333" s="26"/>
      <c r="C333" s="86" t="s">
        <v>69</v>
      </c>
      <c r="D333" s="3"/>
      <c r="E333" s="21"/>
      <c r="F333" s="30"/>
      <c r="G333" s="64"/>
      <c r="H333" s="65"/>
    </row>
    <row r="334" spans="1:8" s="7" customFormat="1" x14ac:dyDescent="0.25">
      <c r="A334" s="38"/>
      <c r="B334" s="26"/>
      <c r="C334" s="86" t="s">
        <v>70</v>
      </c>
      <c r="D334" s="3"/>
      <c r="E334" s="21"/>
      <c r="F334" s="30"/>
      <c r="G334" s="64"/>
      <c r="H334" s="65"/>
    </row>
    <row r="335" spans="1:8" s="7" customFormat="1" x14ac:dyDescent="0.25">
      <c r="A335" s="38"/>
      <c r="B335" s="26"/>
      <c r="C335" s="86" t="s">
        <v>71</v>
      </c>
      <c r="D335" s="3"/>
      <c r="E335" s="21"/>
      <c r="F335" s="30"/>
      <c r="G335" s="64"/>
      <c r="H335" s="65"/>
    </row>
    <row r="336" spans="1:8" s="7" customFormat="1" x14ac:dyDescent="0.25">
      <c r="A336" s="38"/>
      <c r="B336" s="26"/>
      <c r="C336" s="86" t="s">
        <v>72</v>
      </c>
      <c r="D336" s="3"/>
      <c r="E336" s="21"/>
      <c r="F336" s="30"/>
      <c r="G336" s="64"/>
      <c r="H336" s="65"/>
    </row>
    <row r="337" spans="1:8" s="7" customFormat="1" x14ac:dyDescent="0.25">
      <c r="A337" s="38"/>
      <c r="B337" s="26"/>
      <c r="C337" s="86" t="s">
        <v>73</v>
      </c>
      <c r="D337" s="3"/>
      <c r="E337" s="21"/>
      <c r="F337" s="30"/>
      <c r="G337" s="64"/>
      <c r="H337" s="65"/>
    </row>
    <row r="338" spans="1:8" s="7" customFormat="1" x14ac:dyDescent="0.25">
      <c r="A338" s="38"/>
      <c r="B338" s="26"/>
      <c r="C338" s="87" t="s">
        <v>74</v>
      </c>
      <c r="D338" s="3"/>
      <c r="E338" s="21"/>
      <c r="F338" s="30"/>
      <c r="G338" s="64"/>
      <c r="H338" s="65"/>
    </row>
    <row r="339" spans="1:8" s="7" customFormat="1" x14ac:dyDescent="0.25">
      <c r="A339" s="38"/>
      <c r="B339" s="26" t="s">
        <v>66</v>
      </c>
      <c r="C339" s="1"/>
      <c r="D339" s="3" t="s">
        <v>77</v>
      </c>
      <c r="E339" s="21"/>
      <c r="F339" s="30"/>
      <c r="G339" s="64"/>
      <c r="H339" s="65"/>
    </row>
    <row r="340" spans="1:8" s="7" customFormat="1" x14ac:dyDescent="0.25">
      <c r="A340" s="38"/>
      <c r="B340" s="1"/>
      <c r="C340" s="86" t="s">
        <v>67</v>
      </c>
      <c r="D340" s="4" t="s">
        <v>76</v>
      </c>
      <c r="E340" s="16"/>
      <c r="F340" s="16"/>
      <c r="G340" s="62"/>
      <c r="H340" s="63">
        <f>'3. Proposed Subcontractor'!H191</f>
        <v>0</v>
      </c>
    </row>
    <row r="341" spans="1:8" s="7" customFormat="1" x14ac:dyDescent="0.25">
      <c r="A341" s="161" t="s">
        <v>98</v>
      </c>
      <c r="B341" s="162"/>
      <c r="C341" s="162"/>
      <c r="D341" s="162"/>
      <c r="E341" s="162"/>
      <c r="F341" s="162"/>
      <c r="G341" s="76"/>
      <c r="H341" s="77">
        <f>SUM(H325:H340)</f>
        <v>0</v>
      </c>
    </row>
    <row r="342" spans="1:8" s="7" customFormat="1" ht="16.5" thickBot="1" x14ac:dyDescent="0.3">
      <c r="A342" s="43"/>
      <c r="B342" s="23"/>
      <c r="C342" s="23"/>
      <c r="D342" s="23"/>
      <c r="E342" s="23"/>
      <c r="F342" s="23"/>
      <c r="G342" s="78"/>
      <c r="H342" s="79"/>
    </row>
    <row r="343" spans="1:8" s="7" customFormat="1" ht="16.5" customHeight="1" thickBot="1" x14ac:dyDescent="0.3">
      <c r="A343" s="33" t="s">
        <v>99</v>
      </c>
      <c r="B343" s="34"/>
      <c r="C343" s="159" t="s">
        <v>101</v>
      </c>
      <c r="D343" s="159"/>
      <c r="E343" s="159"/>
      <c r="F343" s="159"/>
      <c r="G343" s="159"/>
      <c r="H343" s="160"/>
    </row>
    <row r="344" spans="1:8" s="7" customFormat="1" x14ac:dyDescent="0.25">
      <c r="A344" s="41"/>
      <c r="B344"/>
      <c r="C344" s="42"/>
      <c r="D344"/>
      <c r="E344" s="22"/>
      <c r="F344" s="22"/>
      <c r="G344" s="69"/>
      <c r="H344" s="70"/>
    </row>
    <row r="345" spans="1:8" s="7" customFormat="1" x14ac:dyDescent="0.25">
      <c r="A345" s="38"/>
      <c r="B345" s="3" t="s">
        <v>64</v>
      </c>
      <c r="C345" s="3"/>
      <c r="D345" s="3" t="s">
        <v>55</v>
      </c>
      <c r="E345" s="16"/>
      <c r="F345" s="16"/>
      <c r="G345" s="62"/>
      <c r="H345" s="63"/>
    </row>
    <row r="346" spans="1:8" s="7" customFormat="1" x14ac:dyDescent="0.25">
      <c r="A346" s="38"/>
      <c r="B346"/>
      <c r="C346" s="86" t="s">
        <v>67</v>
      </c>
      <c r="D346" s="4" t="s">
        <v>57</v>
      </c>
      <c r="E346" s="21" t="s">
        <v>56</v>
      </c>
      <c r="F346" s="30">
        <v>0</v>
      </c>
      <c r="G346" s="64">
        <v>0</v>
      </c>
      <c r="H346" s="65">
        <f>G346*F346</f>
        <v>0</v>
      </c>
    </row>
    <row r="347" spans="1:8" s="7" customFormat="1" x14ac:dyDescent="0.25">
      <c r="A347" s="38"/>
      <c r="B347"/>
      <c r="C347" s="86" t="s">
        <v>69</v>
      </c>
      <c r="D347" s="4" t="s">
        <v>58</v>
      </c>
      <c r="E347" s="21" t="s">
        <v>56</v>
      </c>
      <c r="F347" s="30">
        <v>0</v>
      </c>
      <c r="G347" s="64">
        <v>0</v>
      </c>
      <c r="H347" s="65">
        <f>G347*F347</f>
        <v>0</v>
      </c>
    </row>
    <row r="348" spans="1:8" s="7" customFormat="1" x14ac:dyDescent="0.25">
      <c r="A348" s="38"/>
      <c r="B348"/>
      <c r="C348" s="86" t="s">
        <v>70</v>
      </c>
      <c r="D348" s="4" t="s">
        <v>59</v>
      </c>
      <c r="E348" s="21" t="s">
        <v>56</v>
      </c>
      <c r="F348" s="30">
        <v>0</v>
      </c>
      <c r="G348" s="64">
        <v>0</v>
      </c>
      <c r="H348" s="65">
        <f>G348*F348</f>
        <v>0</v>
      </c>
    </row>
    <row r="349" spans="1:8" s="7" customFormat="1" x14ac:dyDescent="0.25">
      <c r="A349" s="38"/>
      <c r="B349"/>
      <c r="C349" s="86" t="s">
        <v>71</v>
      </c>
      <c r="D349" s="4" t="s">
        <v>60</v>
      </c>
      <c r="E349" s="21" t="s">
        <v>56</v>
      </c>
      <c r="F349" s="30">
        <v>0</v>
      </c>
      <c r="G349" s="64">
        <v>0</v>
      </c>
      <c r="H349" s="65">
        <f t="shared" ref="H349:H350" si="13">G349*F349</f>
        <v>0</v>
      </c>
    </row>
    <row r="350" spans="1:8" s="7" customFormat="1" x14ac:dyDescent="0.25">
      <c r="A350" s="38"/>
      <c r="B350"/>
      <c r="C350" s="86" t="s">
        <v>72</v>
      </c>
      <c r="D350" s="4" t="s">
        <v>61</v>
      </c>
      <c r="E350" s="21" t="s">
        <v>56</v>
      </c>
      <c r="F350" s="30">
        <v>0</v>
      </c>
      <c r="G350" s="64">
        <v>0</v>
      </c>
      <c r="H350" s="65">
        <f t="shared" si="13"/>
        <v>0</v>
      </c>
    </row>
    <row r="351" spans="1:8" s="7" customFormat="1" x14ac:dyDescent="0.25">
      <c r="A351" s="38"/>
      <c r="B351" s="85"/>
      <c r="C351" s="1"/>
      <c r="D351" s="4"/>
      <c r="E351" s="21"/>
      <c r="F351" s="30"/>
      <c r="G351" s="64"/>
      <c r="H351" s="65"/>
    </row>
    <row r="352" spans="1:8" s="7" customFormat="1" x14ac:dyDescent="0.25">
      <c r="A352" s="38"/>
      <c r="B352" s="26" t="s">
        <v>65</v>
      </c>
      <c r="C352" s="1"/>
      <c r="D352" s="3" t="s">
        <v>62</v>
      </c>
      <c r="E352" s="21"/>
      <c r="F352" s="30"/>
      <c r="G352" s="64"/>
      <c r="H352" s="65"/>
    </row>
    <row r="353" spans="1:9" s="7" customFormat="1" x14ac:dyDescent="0.25">
      <c r="A353" s="38"/>
      <c r="B353" s="26"/>
      <c r="C353" s="86" t="s">
        <v>67</v>
      </c>
      <c r="D353" s="84" t="s">
        <v>88</v>
      </c>
      <c r="E353" s="21" t="s">
        <v>63</v>
      </c>
      <c r="F353" s="30">
        <v>0</v>
      </c>
      <c r="G353" s="64">
        <v>0</v>
      </c>
      <c r="H353" s="65">
        <f>G353*F353</f>
        <v>0</v>
      </c>
    </row>
    <row r="354" spans="1:9" s="7" customFormat="1" x14ac:dyDescent="0.25">
      <c r="A354" s="38"/>
      <c r="B354" s="26"/>
      <c r="C354" s="86" t="s">
        <v>69</v>
      </c>
      <c r="D354" s="3"/>
      <c r="E354" s="21"/>
      <c r="F354" s="30"/>
      <c r="G354" s="64"/>
      <c r="H354" s="65"/>
    </row>
    <row r="355" spans="1:9" s="7" customFormat="1" x14ac:dyDescent="0.25">
      <c r="A355" s="38"/>
      <c r="B355" s="26"/>
      <c r="C355" s="86" t="s">
        <v>70</v>
      </c>
      <c r="D355" s="3"/>
      <c r="E355" s="21"/>
      <c r="F355" s="30"/>
      <c r="G355" s="64"/>
      <c r="H355" s="65"/>
    </row>
    <row r="356" spans="1:9" s="7" customFormat="1" x14ac:dyDescent="0.25">
      <c r="A356" s="38"/>
      <c r="B356" s="26"/>
      <c r="C356" s="86" t="s">
        <v>71</v>
      </c>
      <c r="D356" s="3"/>
      <c r="E356" s="21"/>
      <c r="F356" s="30"/>
      <c r="G356" s="64"/>
      <c r="H356" s="65"/>
    </row>
    <row r="357" spans="1:9" s="7" customFormat="1" x14ac:dyDescent="0.25">
      <c r="A357" s="38"/>
      <c r="B357" s="26"/>
      <c r="C357" s="86" t="s">
        <v>72</v>
      </c>
      <c r="D357" s="3"/>
      <c r="E357" s="21"/>
      <c r="F357" s="30"/>
      <c r="G357" s="64"/>
      <c r="H357" s="65"/>
    </row>
    <row r="358" spans="1:9" s="7" customFormat="1" x14ac:dyDescent="0.25">
      <c r="A358" s="38"/>
      <c r="B358" s="26"/>
      <c r="C358" s="86" t="s">
        <v>73</v>
      </c>
      <c r="D358" s="3"/>
      <c r="E358" s="21"/>
      <c r="F358" s="30"/>
      <c r="G358" s="64"/>
      <c r="H358" s="65"/>
    </row>
    <row r="359" spans="1:9" s="7" customFormat="1" x14ac:dyDescent="0.25">
      <c r="A359" s="38"/>
      <c r="B359" s="26"/>
      <c r="C359" s="87" t="s">
        <v>74</v>
      </c>
      <c r="D359" s="3"/>
      <c r="E359" s="21"/>
      <c r="F359" s="30"/>
      <c r="G359" s="64"/>
      <c r="H359" s="65"/>
    </row>
    <row r="360" spans="1:9" s="7" customFormat="1" x14ac:dyDescent="0.25">
      <c r="A360" s="38"/>
      <c r="B360" s="26" t="s">
        <v>66</v>
      </c>
      <c r="C360" s="1"/>
      <c r="D360" s="3" t="s">
        <v>77</v>
      </c>
      <c r="E360" s="21"/>
      <c r="F360" s="30"/>
      <c r="G360" s="64"/>
      <c r="H360" s="65"/>
    </row>
    <row r="361" spans="1:9" s="7" customFormat="1" x14ac:dyDescent="0.25">
      <c r="A361" s="38"/>
      <c r="B361" s="1"/>
      <c r="C361" s="86" t="s">
        <v>67</v>
      </c>
      <c r="D361" s="4" t="s">
        <v>76</v>
      </c>
      <c r="E361" s="16"/>
      <c r="F361" s="16"/>
      <c r="G361" s="62"/>
      <c r="H361" s="63">
        <f>'3. Proposed Subcontractor'!H202</f>
        <v>0</v>
      </c>
    </row>
    <row r="362" spans="1:9" s="7" customFormat="1" x14ac:dyDescent="0.25">
      <c r="A362" s="161" t="s">
        <v>102</v>
      </c>
      <c r="B362" s="162"/>
      <c r="C362" s="162"/>
      <c r="D362" s="162"/>
      <c r="E362" s="162"/>
      <c r="F362" s="162"/>
      <c r="G362" s="76"/>
      <c r="H362" s="77">
        <f>SUM(H346:H361)</f>
        <v>0</v>
      </c>
    </row>
    <row r="363" spans="1:9" s="7" customFormat="1" x14ac:dyDescent="0.25">
      <c r="A363" s="43"/>
      <c r="B363" s="23"/>
      <c r="C363" s="23"/>
      <c r="D363" s="23"/>
      <c r="E363" s="23"/>
      <c r="F363" s="23"/>
      <c r="G363" s="78"/>
      <c r="H363" s="79"/>
    </row>
    <row r="364" spans="1:9" s="7" customFormat="1" x14ac:dyDescent="0.25">
      <c r="A364" s="168" t="s">
        <v>96</v>
      </c>
      <c r="B364" s="169"/>
      <c r="C364" s="169"/>
      <c r="D364" s="169"/>
      <c r="E364" s="31"/>
      <c r="F364" s="31"/>
      <c r="G364" s="76"/>
      <c r="H364" s="77">
        <f>H215+H236+H257+H278+H299+H320+H341+H362</f>
        <v>0</v>
      </c>
    </row>
    <row r="365" spans="1:9" ht="16.5" thickBot="1" x14ac:dyDescent="0.3">
      <c r="A365" s="39"/>
      <c r="E365" s="22"/>
      <c r="F365" s="22"/>
      <c r="G365" s="69"/>
      <c r="H365" s="70"/>
    </row>
    <row r="366" spans="1:9" s="8" customFormat="1" ht="16.5" thickBot="1" x14ac:dyDescent="0.3">
      <c r="A366" s="165" t="s">
        <v>103</v>
      </c>
      <c r="B366" s="166"/>
      <c r="C366" s="166"/>
      <c r="D366" s="166"/>
      <c r="E366" s="44"/>
      <c r="F366" s="44"/>
      <c r="G366" s="80"/>
      <c r="H366" s="81">
        <f>H125+H192+H364</f>
        <v>0</v>
      </c>
      <c r="I366" s="28"/>
    </row>
    <row r="367" spans="1:9" x14ac:dyDescent="0.25">
      <c r="I367" s="29"/>
    </row>
    <row r="368" spans="1:9" x14ac:dyDescent="0.25">
      <c r="I368" s="29"/>
    </row>
  </sheetData>
  <mergeCells count="56">
    <mergeCell ref="A123:D123"/>
    <mergeCell ref="A148:D148"/>
    <mergeCell ref="A215:D215"/>
    <mergeCell ref="A169:D169"/>
    <mergeCell ref="A190:D190"/>
    <mergeCell ref="A125:D125"/>
    <mergeCell ref="A127:H127"/>
    <mergeCell ref="A192:D192"/>
    <mergeCell ref="A194:H194"/>
    <mergeCell ref="B6:H6"/>
    <mergeCell ref="B7:H7"/>
    <mergeCell ref="B1:H1"/>
    <mergeCell ref="B2:H2"/>
    <mergeCell ref="B3:H3"/>
    <mergeCell ref="B4:H4"/>
    <mergeCell ref="B5:H5"/>
    <mergeCell ref="A60:D60"/>
    <mergeCell ref="A81:D81"/>
    <mergeCell ref="A102:D102"/>
    <mergeCell ref="A39:D39"/>
    <mergeCell ref="A9:F9"/>
    <mergeCell ref="A10:F10"/>
    <mergeCell ref="A11:F11"/>
    <mergeCell ref="A12:F12"/>
    <mergeCell ref="A13:F13"/>
    <mergeCell ref="A18:H18"/>
    <mergeCell ref="A15:D16"/>
    <mergeCell ref="H15:H16"/>
    <mergeCell ref="E15:E16"/>
    <mergeCell ref="F15:F16"/>
    <mergeCell ref="G15:G16"/>
    <mergeCell ref="C217:H217"/>
    <mergeCell ref="A236:D236"/>
    <mergeCell ref="A366:D366"/>
    <mergeCell ref="A278:F278"/>
    <mergeCell ref="A299:F299"/>
    <mergeCell ref="A320:F320"/>
    <mergeCell ref="A364:D364"/>
    <mergeCell ref="A257:D257"/>
    <mergeCell ref="A341:F341"/>
    <mergeCell ref="C343:H343"/>
    <mergeCell ref="A362:F362"/>
    <mergeCell ref="C322:H322"/>
    <mergeCell ref="C20:H20"/>
    <mergeCell ref="C41:H41"/>
    <mergeCell ref="C62:H62"/>
    <mergeCell ref="C83:H83"/>
    <mergeCell ref="C104:H104"/>
    <mergeCell ref="C129:H129"/>
    <mergeCell ref="C150:H150"/>
    <mergeCell ref="C171:H171"/>
    <mergeCell ref="C196:H196"/>
    <mergeCell ref="C238:H238"/>
    <mergeCell ref="C259:H259"/>
    <mergeCell ref="C280:H280"/>
    <mergeCell ref="C301:H301"/>
  </mergeCells>
  <pageMargins left="0.75" right="0.75" top="1" bottom="1" header="0.5" footer="0.5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2E5B6-C063-43BB-8AB2-CE9B1093541C}">
  <sheetPr>
    <tabColor theme="5"/>
  </sheetPr>
  <dimension ref="A1:I208"/>
  <sheetViews>
    <sheetView topLeftCell="A178" zoomScale="84" zoomScaleNormal="84" workbookViewId="0">
      <selection activeCell="E15" sqref="E15:H16"/>
    </sheetView>
  </sheetViews>
  <sheetFormatPr defaultColWidth="11" defaultRowHeight="15.75" x14ac:dyDescent="0.25"/>
  <cols>
    <col min="1" max="1" width="21.25" bestFit="1" customWidth="1"/>
    <col min="2" max="3" width="3.375" style="94" customWidth="1"/>
    <col min="4" max="4" width="67.875" customWidth="1"/>
    <col min="5" max="5" width="13.625" style="14" customWidth="1"/>
    <col min="6" max="6" width="11.75" style="14" customWidth="1"/>
    <col min="7" max="7" width="13.25" style="48" bestFit="1" customWidth="1"/>
    <col min="8" max="8" width="11.625" style="48" customWidth="1"/>
    <col min="9" max="9" width="17.125" bestFit="1" customWidth="1"/>
    <col min="10" max="10" width="53.875" customWidth="1"/>
    <col min="12" max="12" width="15.5" bestFit="1" customWidth="1"/>
  </cols>
  <sheetData>
    <row r="1" spans="1:8" x14ac:dyDescent="0.25">
      <c r="A1" s="13" t="s">
        <v>28</v>
      </c>
      <c r="B1" s="174">
        <f>'1. Budget Summary'!B1</f>
        <v>0</v>
      </c>
      <c r="C1" s="175"/>
      <c r="D1" s="175"/>
      <c r="E1" s="175"/>
      <c r="F1" s="175"/>
      <c r="G1" s="175"/>
      <c r="H1" s="176"/>
    </row>
    <row r="2" spans="1:8" ht="15.75" customHeight="1" x14ac:dyDescent="0.25">
      <c r="A2" s="13" t="s">
        <v>23</v>
      </c>
      <c r="B2" s="174">
        <f>'1. Budget Summary'!B2</f>
        <v>0</v>
      </c>
      <c r="C2" s="175"/>
      <c r="D2" s="175"/>
      <c r="E2" s="175"/>
      <c r="F2" s="175"/>
      <c r="G2" s="175"/>
      <c r="H2" s="176"/>
    </row>
    <row r="3" spans="1:8" ht="15.75" customHeight="1" x14ac:dyDescent="0.25">
      <c r="A3" s="13" t="s">
        <v>31</v>
      </c>
      <c r="B3" s="174">
        <f>'1. Budget Summary'!B3</f>
        <v>0</v>
      </c>
      <c r="C3" s="175"/>
      <c r="D3" s="175"/>
      <c r="E3" s="175"/>
      <c r="F3" s="175"/>
      <c r="G3" s="175"/>
      <c r="H3" s="176"/>
    </row>
    <row r="4" spans="1:8" ht="26.25" customHeight="1" x14ac:dyDescent="0.25">
      <c r="A4" s="13" t="s">
        <v>24</v>
      </c>
      <c r="B4" s="174">
        <f>'1. Budget Summary'!B4</f>
        <v>0</v>
      </c>
      <c r="C4" s="175"/>
      <c r="D4" s="175"/>
      <c r="E4" s="175"/>
      <c r="F4" s="175"/>
      <c r="G4" s="175"/>
      <c r="H4" s="176"/>
    </row>
    <row r="5" spans="1:8" ht="18.75" customHeight="1" x14ac:dyDescent="0.25">
      <c r="A5" s="13" t="s">
        <v>25</v>
      </c>
      <c r="B5" s="174">
        <f>'1. Budget Summary'!B5</f>
        <v>0</v>
      </c>
      <c r="C5" s="175"/>
      <c r="D5" s="175"/>
      <c r="E5" s="175"/>
      <c r="F5" s="175"/>
      <c r="G5" s="175"/>
      <c r="H5" s="176"/>
    </row>
    <row r="6" spans="1:8" ht="15.75" customHeight="1" x14ac:dyDescent="0.25">
      <c r="A6" s="13" t="s">
        <v>26</v>
      </c>
      <c r="B6" s="174">
        <f>'1. Budget Summary'!B6</f>
        <v>0</v>
      </c>
      <c r="C6" s="175"/>
      <c r="D6" s="175"/>
      <c r="E6" s="175"/>
      <c r="F6" s="175"/>
      <c r="G6" s="175"/>
      <c r="H6" s="176"/>
    </row>
    <row r="7" spans="1:8" x14ac:dyDescent="0.25">
      <c r="A7" s="13" t="s">
        <v>27</v>
      </c>
      <c r="B7" s="174">
        <f>'1. Budget Summary'!B7</f>
        <v>0</v>
      </c>
      <c r="C7" s="175"/>
      <c r="D7" s="175"/>
      <c r="E7" s="175"/>
      <c r="F7" s="175"/>
      <c r="G7" s="175"/>
      <c r="H7" s="176"/>
    </row>
    <row r="8" spans="1:8" ht="16.5" thickBot="1" x14ac:dyDescent="0.3"/>
    <row r="9" spans="1:8" ht="21" x14ac:dyDescent="0.25">
      <c r="A9" s="144"/>
      <c r="B9" s="170"/>
      <c r="C9" s="170"/>
      <c r="D9" s="170"/>
      <c r="E9" s="170"/>
      <c r="F9" s="170"/>
      <c r="G9" s="49"/>
      <c r="H9" s="50"/>
    </row>
    <row r="10" spans="1:8" ht="15.75" customHeight="1" x14ac:dyDescent="0.25">
      <c r="A10" s="148" t="s">
        <v>30</v>
      </c>
      <c r="B10" s="171"/>
      <c r="C10" s="171"/>
      <c r="D10" s="171"/>
      <c r="E10" s="171"/>
      <c r="F10" s="171"/>
      <c r="G10" s="51"/>
      <c r="H10" s="52"/>
    </row>
    <row r="11" spans="1:8" ht="15.75" customHeight="1" x14ac:dyDescent="0.25">
      <c r="A11" s="148" t="s">
        <v>29</v>
      </c>
      <c r="B11" s="171"/>
      <c r="C11" s="171"/>
      <c r="D11" s="171"/>
      <c r="E11" s="171"/>
      <c r="F11" s="171"/>
      <c r="G11" s="53"/>
      <c r="H11" s="54"/>
    </row>
    <row r="12" spans="1:8" ht="26.25" customHeight="1" x14ac:dyDescent="0.25">
      <c r="A12" s="150" t="s">
        <v>39</v>
      </c>
      <c r="B12" s="172"/>
      <c r="C12" s="172"/>
      <c r="D12" s="172"/>
      <c r="E12" s="172"/>
      <c r="F12" s="172"/>
      <c r="G12" s="55"/>
      <c r="H12" s="56"/>
    </row>
    <row r="13" spans="1:8" ht="18.75" customHeight="1" x14ac:dyDescent="0.25">
      <c r="A13" s="152" t="s">
        <v>0</v>
      </c>
      <c r="B13" s="173"/>
      <c r="C13" s="173"/>
      <c r="D13" s="173"/>
      <c r="E13" s="173"/>
      <c r="F13" s="173"/>
      <c r="G13" s="57"/>
      <c r="H13" s="58"/>
    </row>
    <row r="14" spans="1:8" ht="33.75" customHeight="1" x14ac:dyDescent="0.25">
      <c r="A14" s="188" t="s">
        <v>32</v>
      </c>
      <c r="B14" s="189"/>
      <c r="C14" s="189"/>
      <c r="D14" s="189"/>
      <c r="E14" s="35"/>
      <c r="F14" s="35"/>
      <c r="G14" s="82"/>
      <c r="H14" s="83"/>
    </row>
    <row r="15" spans="1:8" ht="15.75" customHeight="1" x14ac:dyDescent="0.25">
      <c r="A15" s="142" t="s">
        <v>33</v>
      </c>
      <c r="B15" s="143"/>
      <c r="C15" s="143"/>
      <c r="D15" s="143"/>
      <c r="E15" s="186" t="s">
        <v>34</v>
      </c>
      <c r="F15" s="186" t="s">
        <v>35</v>
      </c>
      <c r="G15" s="187" t="s">
        <v>36</v>
      </c>
      <c r="H15" s="185" t="s">
        <v>14</v>
      </c>
    </row>
    <row r="16" spans="1:8" ht="26.25" customHeight="1" x14ac:dyDescent="0.25">
      <c r="A16" s="142"/>
      <c r="B16" s="143"/>
      <c r="C16" s="143"/>
      <c r="D16" s="143"/>
      <c r="E16" s="186"/>
      <c r="F16" s="186"/>
      <c r="G16" s="187"/>
      <c r="H16" s="185"/>
    </row>
    <row r="17" spans="1:8" x14ac:dyDescent="0.25">
      <c r="A17" s="39"/>
      <c r="E17"/>
      <c r="F17"/>
      <c r="H17" s="61"/>
    </row>
    <row r="18" spans="1:8" x14ac:dyDescent="0.25">
      <c r="A18" s="182" t="s">
        <v>84</v>
      </c>
      <c r="B18" s="183"/>
      <c r="C18" s="183"/>
      <c r="D18" s="183"/>
      <c r="E18" s="183"/>
      <c r="F18" s="183"/>
      <c r="G18" s="183"/>
      <c r="H18" s="184"/>
    </row>
    <row r="19" spans="1:8" ht="16.5" thickBot="1" x14ac:dyDescent="0.3">
      <c r="A19" s="36"/>
      <c r="B19" s="5"/>
      <c r="C19" s="5"/>
      <c r="D19" s="18"/>
      <c r="E19" s="16"/>
      <c r="F19" s="16"/>
      <c r="G19" s="62"/>
      <c r="H19" s="63"/>
    </row>
    <row r="20" spans="1:8" ht="15.75" customHeight="1" thickBot="1" x14ac:dyDescent="0.3">
      <c r="A20" s="33" t="s">
        <v>1</v>
      </c>
      <c r="B20" s="95"/>
      <c r="C20" s="159" t="str">
        <f>'2. Detailed Budget'!C20</f>
        <v xml:space="preserve">Deliverable 1: Work plan in Work Breakdown Structure (WBS) </v>
      </c>
      <c r="D20" s="159"/>
      <c r="E20" s="159"/>
      <c r="F20" s="159"/>
      <c r="G20" s="159"/>
      <c r="H20" s="160"/>
    </row>
    <row r="21" spans="1:8" x14ac:dyDescent="0.25">
      <c r="A21" s="37"/>
      <c r="B21" s="85"/>
      <c r="C21" s="85"/>
      <c r="D21" s="2"/>
      <c r="E21" s="16"/>
      <c r="F21" s="16"/>
      <c r="G21" s="62"/>
      <c r="H21" s="63"/>
    </row>
    <row r="22" spans="1:8" x14ac:dyDescent="0.25">
      <c r="A22" s="37"/>
      <c r="B22" s="3" t="s">
        <v>15</v>
      </c>
      <c r="C22" s="3"/>
      <c r="D22" s="3" t="s">
        <v>55</v>
      </c>
      <c r="E22" s="16"/>
      <c r="F22" s="16"/>
      <c r="G22" s="62"/>
      <c r="H22" s="63"/>
    </row>
    <row r="23" spans="1:8" x14ac:dyDescent="0.25">
      <c r="A23" s="37"/>
      <c r="B23" s="85"/>
      <c r="C23" s="86" t="s">
        <v>67</v>
      </c>
      <c r="D23" s="93" t="s">
        <v>104</v>
      </c>
      <c r="E23" s="21" t="s">
        <v>56</v>
      </c>
      <c r="F23" s="30">
        <v>0</v>
      </c>
      <c r="G23" s="64">
        <v>0</v>
      </c>
      <c r="H23" s="65">
        <f>G23*F23</f>
        <v>0</v>
      </c>
    </row>
    <row r="24" spans="1:8" x14ac:dyDescent="0.25">
      <c r="A24" s="37"/>
      <c r="B24" s="85"/>
      <c r="C24" s="86" t="s">
        <v>69</v>
      </c>
      <c r="D24" s="4"/>
      <c r="E24" s="21" t="s">
        <v>56</v>
      </c>
      <c r="F24" s="30">
        <v>0</v>
      </c>
      <c r="G24" s="64">
        <v>0</v>
      </c>
      <c r="H24" s="65">
        <f>G24*F24</f>
        <v>0</v>
      </c>
    </row>
    <row r="25" spans="1:8" x14ac:dyDescent="0.25">
      <c r="A25" s="37"/>
      <c r="B25" s="85"/>
      <c r="C25" s="86" t="s">
        <v>70</v>
      </c>
      <c r="D25" s="4"/>
      <c r="E25" s="21" t="s">
        <v>56</v>
      </c>
      <c r="F25" s="30">
        <v>0</v>
      </c>
      <c r="G25" s="64">
        <v>0</v>
      </c>
      <c r="H25" s="65">
        <f>G25*F25</f>
        <v>0</v>
      </c>
    </row>
    <row r="26" spans="1:8" x14ac:dyDescent="0.25">
      <c r="A26" s="37"/>
      <c r="B26" s="85"/>
      <c r="C26" s="85"/>
      <c r="D26" s="4"/>
      <c r="E26" s="21"/>
      <c r="F26" s="30"/>
      <c r="G26" s="64"/>
      <c r="H26" s="65"/>
    </row>
    <row r="27" spans="1:8" x14ac:dyDescent="0.25">
      <c r="A27" s="37"/>
      <c r="B27" s="26" t="s">
        <v>16</v>
      </c>
      <c r="C27" s="85"/>
      <c r="D27" s="3" t="s">
        <v>62</v>
      </c>
      <c r="E27" s="21"/>
      <c r="F27" s="30"/>
      <c r="G27" s="64"/>
      <c r="H27" s="65"/>
    </row>
    <row r="28" spans="1:8" x14ac:dyDescent="0.25">
      <c r="A28" s="37"/>
      <c r="B28" s="85"/>
      <c r="C28" s="86" t="s">
        <v>67</v>
      </c>
      <c r="D28" s="84" t="s">
        <v>88</v>
      </c>
      <c r="E28" s="21" t="s">
        <v>105</v>
      </c>
      <c r="F28" s="30">
        <v>0</v>
      </c>
      <c r="G28" s="64">
        <v>0</v>
      </c>
      <c r="H28" s="65">
        <f>G28*F28</f>
        <v>0</v>
      </c>
    </row>
    <row r="29" spans="1:8" x14ac:dyDescent="0.25">
      <c r="A29" s="163" t="s">
        <v>41</v>
      </c>
      <c r="B29" s="164"/>
      <c r="C29" s="164"/>
      <c r="D29" s="164"/>
      <c r="E29" s="15"/>
      <c r="F29" s="15"/>
      <c r="G29" s="66"/>
      <c r="H29" s="67">
        <f>SUM(H23:H28)</f>
        <v>0</v>
      </c>
    </row>
    <row r="30" spans="1:8" ht="16.5" thickBot="1" x14ac:dyDescent="0.3">
      <c r="A30" s="36"/>
      <c r="B30" s="5"/>
      <c r="C30" s="5"/>
      <c r="D30" s="18"/>
      <c r="E30" s="16"/>
      <c r="F30" s="16"/>
      <c r="G30" s="62"/>
      <c r="H30" s="63"/>
    </row>
    <row r="31" spans="1:8" ht="15.75" customHeight="1" thickBot="1" x14ac:dyDescent="0.3">
      <c r="A31" s="33" t="s">
        <v>2</v>
      </c>
      <c r="B31" s="95"/>
      <c r="C31" s="159" t="str">
        <f>'2. Detailed Budget'!C41</f>
        <v xml:space="preserve">Deliverable 2: Relationship database structure diagrams </v>
      </c>
      <c r="D31" s="159"/>
      <c r="E31" s="159"/>
      <c r="F31" s="159"/>
      <c r="G31" s="159"/>
      <c r="H31" s="160"/>
    </row>
    <row r="32" spans="1:8" x14ac:dyDescent="0.25">
      <c r="A32" s="38"/>
      <c r="B32" s="3"/>
      <c r="C32" s="3"/>
      <c r="D32" s="4"/>
      <c r="E32" s="21"/>
      <c r="F32" s="21"/>
      <c r="G32" s="68"/>
      <c r="H32" s="65"/>
    </row>
    <row r="33" spans="1:8" x14ac:dyDescent="0.25">
      <c r="A33" s="37"/>
      <c r="B33" s="3" t="s">
        <v>15</v>
      </c>
      <c r="C33" s="3"/>
      <c r="D33" s="3" t="s">
        <v>55</v>
      </c>
      <c r="E33" s="16"/>
      <c r="F33" s="16"/>
      <c r="G33" s="62"/>
      <c r="H33" s="63"/>
    </row>
    <row r="34" spans="1:8" x14ac:dyDescent="0.25">
      <c r="A34" s="37"/>
      <c r="B34" s="85"/>
      <c r="C34" s="86" t="s">
        <v>67</v>
      </c>
      <c r="D34" s="93" t="s">
        <v>104</v>
      </c>
      <c r="E34" s="21" t="s">
        <v>56</v>
      </c>
      <c r="F34" s="30">
        <v>0</v>
      </c>
      <c r="G34" s="64">
        <v>0</v>
      </c>
      <c r="H34" s="65">
        <f>G34*F34</f>
        <v>0</v>
      </c>
    </row>
    <row r="35" spans="1:8" x14ac:dyDescent="0.25">
      <c r="A35" s="37"/>
      <c r="B35" s="85"/>
      <c r="C35" s="86" t="s">
        <v>69</v>
      </c>
      <c r="D35" s="4"/>
      <c r="E35" s="21" t="s">
        <v>56</v>
      </c>
      <c r="F35" s="30">
        <v>0</v>
      </c>
      <c r="G35" s="64">
        <v>0</v>
      </c>
      <c r="H35" s="65">
        <f>G35*F35</f>
        <v>0</v>
      </c>
    </row>
    <row r="36" spans="1:8" x14ac:dyDescent="0.25">
      <c r="A36" s="37"/>
      <c r="B36" s="85"/>
      <c r="C36" s="86" t="s">
        <v>70</v>
      </c>
      <c r="D36" s="4"/>
      <c r="E36" s="21" t="s">
        <v>56</v>
      </c>
      <c r="F36" s="30">
        <v>0</v>
      </c>
      <c r="G36" s="64">
        <v>0</v>
      </c>
      <c r="H36" s="65">
        <f>G36*F36</f>
        <v>0</v>
      </c>
    </row>
    <row r="37" spans="1:8" x14ac:dyDescent="0.25">
      <c r="A37" s="37"/>
      <c r="B37" s="85"/>
      <c r="C37" s="85"/>
      <c r="D37" s="4"/>
      <c r="E37" s="21"/>
      <c r="F37" s="30"/>
      <c r="G37" s="64"/>
      <c r="H37" s="65"/>
    </row>
    <row r="38" spans="1:8" x14ac:dyDescent="0.25">
      <c r="A38" s="37"/>
      <c r="B38" s="26" t="s">
        <v>16</v>
      </c>
      <c r="C38" s="85"/>
      <c r="D38" s="3" t="s">
        <v>62</v>
      </c>
      <c r="E38" s="21"/>
      <c r="F38" s="30"/>
      <c r="G38" s="64"/>
      <c r="H38" s="65"/>
    </row>
    <row r="39" spans="1:8" x14ac:dyDescent="0.25">
      <c r="A39" s="37"/>
      <c r="B39" s="85"/>
      <c r="C39" s="86" t="s">
        <v>67</v>
      </c>
      <c r="D39" s="84" t="s">
        <v>88</v>
      </c>
      <c r="E39" s="21" t="s">
        <v>105</v>
      </c>
      <c r="F39" s="30">
        <v>0</v>
      </c>
      <c r="G39" s="64">
        <v>0</v>
      </c>
      <c r="H39" s="65">
        <f>G39*F39</f>
        <v>0</v>
      </c>
    </row>
    <row r="40" spans="1:8" s="7" customFormat="1" x14ac:dyDescent="0.25">
      <c r="A40" s="163" t="s">
        <v>42</v>
      </c>
      <c r="B40" s="164"/>
      <c r="C40" s="164"/>
      <c r="D40" s="164"/>
      <c r="E40" s="15"/>
      <c r="F40" s="15"/>
      <c r="G40" s="66"/>
      <c r="H40" s="67">
        <f>SUM(H34:H39)</f>
        <v>0</v>
      </c>
    </row>
    <row r="41" spans="1:8" ht="16.5" thickBot="1" x14ac:dyDescent="0.3">
      <c r="A41" s="39"/>
      <c r="D41" s="9"/>
      <c r="E41" s="22"/>
      <c r="F41" s="22"/>
      <c r="G41" s="69"/>
      <c r="H41" s="70"/>
    </row>
    <row r="42" spans="1:8" ht="15.75" customHeight="1" thickBot="1" x14ac:dyDescent="0.3">
      <c r="A42" s="33" t="s">
        <v>3</v>
      </c>
      <c r="B42" s="95"/>
      <c r="C42" s="159" t="str">
        <f>'2. Detailed Budget'!C62</f>
        <v xml:space="preserve">Deliverable 3: Workflow diagrams and descriptions </v>
      </c>
      <c r="D42" s="159"/>
      <c r="E42" s="159"/>
      <c r="F42" s="159"/>
      <c r="G42" s="159"/>
      <c r="H42" s="160"/>
    </row>
    <row r="43" spans="1:8" x14ac:dyDescent="0.25">
      <c r="A43" s="38"/>
      <c r="C43" s="10"/>
      <c r="E43" s="22"/>
      <c r="F43" s="22"/>
      <c r="G43" s="69"/>
      <c r="H43" s="70"/>
    </row>
    <row r="44" spans="1:8" x14ac:dyDescent="0.25">
      <c r="A44" s="37"/>
      <c r="B44" s="3" t="s">
        <v>15</v>
      </c>
      <c r="C44" s="3"/>
      <c r="D44" s="3" t="s">
        <v>55</v>
      </c>
      <c r="E44" s="16"/>
      <c r="F44" s="16"/>
      <c r="G44" s="62"/>
      <c r="H44" s="63"/>
    </row>
    <row r="45" spans="1:8" x14ac:dyDescent="0.25">
      <c r="A45" s="37"/>
      <c r="B45" s="85"/>
      <c r="C45" s="86" t="s">
        <v>67</v>
      </c>
      <c r="D45" s="93" t="s">
        <v>104</v>
      </c>
      <c r="E45" s="21" t="s">
        <v>56</v>
      </c>
      <c r="F45" s="30">
        <v>0</v>
      </c>
      <c r="G45" s="64">
        <v>0</v>
      </c>
      <c r="H45" s="65">
        <f>G45*F45</f>
        <v>0</v>
      </c>
    </row>
    <row r="46" spans="1:8" x14ac:dyDescent="0.25">
      <c r="A46" s="37"/>
      <c r="B46" s="85"/>
      <c r="C46" s="86" t="s">
        <v>69</v>
      </c>
      <c r="D46" s="4"/>
      <c r="E46" s="21" t="s">
        <v>56</v>
      </c>
      <c r="F46" s="30">
        <v>0</v>
      </c>
      <c r="G46" s="64">
        <v>0</v>
      </c>
      <c r="H46" s="65">
        <f>G46*F46</f>
        <v>0</v>
      </c>
    </row>
    <row r="47" spans="1:8" x14ac:dyDescent="0.25">
      <c r="A47" s="37"/>
      <c r="B47" s="85"/>
      <c r="C47" s="86" t="s">
        <v>70</v>
      </c>
      <c r="D47" s="4"/>
      <c r="E47" s="21" t="s">
        <v>56</v>
      </c>
      <c r="F47" s="30">
        <v>0</v>
      </c>
      <c r="G47" s="64">
        <v>0</v>
      </c>
      <c r="H47" s="65">
        <f>G47*F47</f>
        <v>0</v>
      </c>
    </row>
    <row r="48" spans="1:8" x14ac:dyDescent="0.25">
      <c r="A48" s="37"/>
      <c r="B48" s="85"/>
      <c r="C48" s="85"/>
      <c r="D48" s="4"/>
      <c r="E48" s="21"/>
      <c r="F48" s="30"/>
      <c r="G48" s="64"/>
      <c r="H48" s="65"/>
    </row>
    <row r="49" spans="1:8" x14ac:dyDescent="0.25">
      <c r="A49" s="37"/>
      <c r="B49" s="26" t="s">
        <v>16</v>
      </c>
      <c r="C49" s="85"/>
      <c r="D49" s="3" t="s">
        <v>62</v>
      </c>
      <c r="E49" s="21"/>
      <c r="F49" s="30"/>
      <c r="G49" s="64"/>
      <c r="H49" s="65"/>
    </row>
    <row r="50" spans="1:8" x14ac:dyDescent="0.25">
      <c r="A50" s="37"/>
      <c r="B50" s="85"/>
      <c r="C50" s="86" t="s">
        <v>67</v>
      </c>
      <c r="D50" s="84" t="s">
        <v>88</v>
      </c>
      <c r="E50" s="21" t="s">
        <v>105</v>
      </c>
      <c r="F50" s="30">
        <v>0</v>
      </c>
      <c r="G50" s="64">
        <v>0</v>
      </c>
      <c r="H50" s="65">
        <f>G50*F50</f>
        <v>0</v>
      </c>
    </row>
    <row r="51" spans="1:8" s="7" customFormat="1" x14ac:dyDescent="0.25">
      <c r="A51" s="163" t="s">
        <v>43</v>
      </c>
      <c r="B51" s="164"/>
      <c r="C51" s="164"/>
      <c r="D51" s="164"/>
      <c r="E51" s="15"/>
      <c r="F51" s="15"/>
      <c r="G51" s="66"/>
      <c r="H51" s="67">
        <f>SUM(H45:H50)</f>
        <v>0</v>
      </c>
    </row>
    <row r="52" spans="1:8" ht="16.5" thickBot="1" x14ac:dyDescent="0.3">
      <c r="A52" s="39"/>
      <c r="D52" s="9"/>
      <c r="E52" s="22"/>
      <c r="F52" s="22"/>
      <c r="G52" s="69"/>
      <c r="H52" s="70"/>
    </row>
    <row r="53" spans="1:8" ht="15.75" customHeight="1" thickBot="1" x14ac:dyDescent="0.3">
      <c r="A53" s="33" t="s">
        <v>4</v>
      </c>
      <c r="B53" s="95"/>
      <c r="C53" s="159" t="str">
        <f>'2. Detailed Budget'!C83</f>
        <v xml:space="preserve">Deliverable 4: Diagram that illustrates the interaction of users and technicians </v>
      </c>
      <c r="D53" s="159"/>
      <c r="E53" s="159"/>
      <c r="F53" s="159"/>
      <c r="G53" s="159"/>
      <c r="H53" s="160"/>
    </row>
    <row r="54" spans="1:8" x14ac:dyDescent="0.25">
      <c r="A54" s="39"/>
      <c r="E54" s="22"/>
      <c r="F54" s="22"/>
      <c r="G54" s="69"/>
      <c r="H54" s="70"/>
    </row>
    <row r="55" spans="1:8" x14ac:dyDescent="0.25">
      <c r="A55" s="37"/>
      <c r="B55" s="3" t="s">
        <v>15</v>
      </c>
      <c r="C55" s="3"/>
      <c r="D55" s="3" t="s">
        <v>55</v>
      </c>
      <c r="E55" s="16"/>
      <c r="F55" s="16"/>
      <c r="G55" s="62"/>
      <c r="H55" s="63"/>
    </row>
    <row r="56" spans="1:8" x14ac:dyDescent="0.25">
      <c r="A56" s="37"/>
      <c r="B56" s="85"/>
      <c r="C56" s="86" t="s">
        <v>67</v>
      </c>
      <c r="D56" s="93" t="s">
        <v>104</v>
      </c>
      <c r="E56" s="21" t="s">
        <v>56</v>
      </c>
      <c r="F56" s="30">
        <v>0</v>
      </c>
      <c r="G56" s="64">
        <v>0</v>
      </c>
      <c r="H56" s="65">
        <f>G56*F56</f>
        <v>0</v>
      </c>
    </row>
    <row r="57" spans="1:8" x14ac:dyDescent="0.25">
      <c r="A57" s="37"/>
      <c r="B57" s="85"/>
      <c r="C57" s="86" t="s">
        <v>69</v>
      </c>
      <c r="D57" s="4"/>
      <c r="E57" s="21" t="s">
        <v>56</v>
      </c>
      <c r="F57" s="30">
        <v>0</v>
      </c>
      <c r="G57" s="64">
        <v>0</v>
      </c>
      <c r="H57" s="65">
        <f>G57*F57</f>
        <v>0</v>
      </c>
    </row>
    <row r="58" spans="1:8" x14ac:dyDescent="0.25">
      <c r="A58" s="37"/>
      <c r="B58" s="85"/>
      <c r="C58" s="86" t="s">
        <v>70</v>
      </c>
      <c r="D58" s="4"/>
      <c r="E58" s="21" t="s">
        <v>56</v>
      </c>
      <c r="F58" s="30">
        <v>0</v>
      </c>
      <c r="G58" s="64">
        <v>0</v>
      </c>
      <c r="H58" s="65">
        <f>G58*F58</f>
        <v>0</v>
      </c>
    </row>
    <row r="59" spans="1:8" x14ac:dyDescent="0.25">
      <c r="A59" s="37"/>
      <c r="B59" s="85"/>
      <c r="C59" s="85"/>
      <c r="D59" s="4"/>
      <c r="E59" s="21"/>
      <c r="F59" s="30"/>
      <c r="G59" s="64"/>
      <c r="H59" s="65"/>
    </row>
    <row r="60" spans="1:8" x14ac:dyDescent="0.25">
      <c r="A60" s="37"/>
      <c r="B60" s="26" t="s">
        <v>16</v>
      </c>
      <c r="C60" s="85"/>
      <c r="D60" s="3" t="s">
        <v>62</v>
      </c>
      <c r="E60" s="21"/>
      <c r="F60" s="30"/>
      <c r="G60" s="64"/>
      <c r="H60" s="65"/>
    </row>
    <row r="61" spans="1:8" x14ac:dyDescent="0.25">
      <c r="A61" s="37"/>
      <c r="B61" s="85"/>
      <c r="C61" s="86" t="s">
        <v>67</v>
      </c>
      <c r="D61" s="84" t="s">
        <v>88</v>
      </c>
      <c r="E61" s="21" t="s">
        <v>105</v>
      </c>
      <c r="F61" s="30">
        <v>0</v>
      </c>
      <c r="G61" s="64">
        <v>0</v>
      </c>
      <c r="H61" s="65">
        <f>G61*F61</f>
        <v>0</v>
      </c>
    </row>
    <row r="62" spans="1:8" s="7" customFormat="1" x14ac:dyDescent="0.25">
      <c r="A62" s="163" t="s">
        <v>44</v>
      </c>
      <c r="B62" s="164"/>
      <c r="C62" s="164"/>
      <c r="D62" s="164"/>
      <c r="E62" s="15"/>
      <c r="F62" s="15"/>
      <c r="G62" s="66"/>
      <c r="H62" s="67">
        <f>SUM(H56:H61)</f>
        <v>0</v>
      </c>
    </row>
    <row r="63" spans="1:8" ht="16.5" thickBot="1" x14ac:dyDescent="0.3">
      <c r="A63" s="39"/>
      <c r="D63" s="9"/>
      <c r="E63" s="22"/>
      <c r="F63" s="22"/>
      <c r="G63" s="69"/>
      <c r="H63" s="70"/>
    </row>
    <row r="64" spans="1:8" ht="15.75" customHeight="1" thickBot="1" x14ac:dyDescent="0.3">
      <c r="A64" s="33" t="s">
        <v>5</v>
      </c>
      <c r="B64" s="95"/>
      <c r="C64" s="159" t="str">
        <f>'2. Detailed Budget'!C104</f>
        <v>Deliverable 5: Flow diagram at the system level</v>
      </c>
      <c r="D64" s="159"/>
      <c r="E64" s="159"/>
      <c r="F64" s="159"/>
      <c r="G64" s="159"/>
      <c r="H64" s="160"/>
    </row>
    <row r="65" spans="1:9" x14ac:dyDescent="0.25">
      <c r="A65" s="38"/>
      <c r="C65" s="10"/>
      <c r="E65" s="22"/>
      <c r="F65" s="22"/>
      <c r="G65" s="69"/>
      <c r="H65" s="70"/>
    </row>
    <row r="66" spans="1:9" x14ac:dyDescent="0.25">
      <c r="A66" s="37"/>
      <c r="B66" s="3" t="s">
        <v>15</v>
      </c>
      <c r="C66" s="3"/>
      <c r="D66" s="3" t="s">
        <v>55</v>
      </c>
      <c r="E66" s="16"/>
      <c r="F66" s="16"/>
      <c r="G66" s="62"/>
      <c r="H66" s="63"/>
    </row>
    <row r="67" spans="1:9" x14ac:dyDescent="0.25">
      <c r="A67" s="37"/>
      <c r="B67" s="85"/>
      <c r="C67" s="86" t="s">
        <v>67</v>
      </c>
      <c r="D67" s="93" t="s">
        <v>104</v>
      </c>
      <c r="E67" s="21" t="s">
        <v>56</v>
      </c>
      <c r="F67" s="30">
        <v>0</v>
      </c>
      <c r="G67" s="64">
        <v>0</v>
      </c>
      <c r="H67" s="65">
        <f>G67*F67</f>
        <v>0</v>
      </c>
    </row>
    <row r="68" spans="1:9" x14ac:dyDescent="0.25">
      <c r="A68" s="37"/>
      <c r="B68" s="85"/>
      <c r="C68" s="86" t="s">
        <v>69</v>
      </c>
      <c r="D68" s="4"/>
      <c r="E68" s="21" t="s">
        <v>56</v>
      </c>
      <c r="F68" s="30">
        <v>0</v>
      </c>
      <c r="G68" s="64">
        <v>0</v>
      </c>
      <c r="H68" s="65">
        <f>G68*F68</f>
        <v>0</v>
      </c>
    </row>
    <row r="69" spans="1:9" x14ac:dyDescent="0.25">
      <c r="A69" s="37"/>
      <c r="B69" s="85"/>
      <c r="C69" s="86" t="s">
        <v>70</v>
      </c>
      <c r="D69" s="4"/>
      <c r="E69" s="21" t="s">
        <v>56</v>
      </c>
      <c r="F69" s="30">
        <v>0</v>
      </c>
      <c r="G69" s="64">
        <v>0</v>
      </c>
      <c r="H69" s="65">
        <f>G69*F69</f>
        <v>0</v>
      </c>
    </row>
    <row r="70" spans="1:9" x14ac:dyDescent="0.25">
      <c r="A70" s="37"/>
      <c r="B70" s="85"/>
      <c r="C70" s="85"/>
      <c r="D70" s="4"/>
      <c r="E70" s="21"/>
      <c r="F70" s="30"/>
      <c r="G70" s="64"/>
      <c r="H70" s="65"/>
    </row>
    <row r="71" spans="1:9" x14ac:dyDescent="0.25">
      <c r="A71" s="37"/>
      <c r="B71" s="26" t="s">
        <v>16</v>
      </c>
      <c r="C71" s="85"/>
      <c r="D71" s="3" t="s">
        <v>62</v>
      </c>
      <c r="E71" s="21"/>
      <c r="F71" s="30"/>
      <c r="G71" s="64"/>
      <c r="H71" s="65"/>
    </row>
    <row r="72" spans="1:9" x14ac:dyDescent="0.25">
      <c r="A72" s="37"/>
      <c r="B72" s="85"/>
      <c r="C72" s="86" t="s">
        <v>67</v>
      </c>
      <c r="D72" s="84" t="s">
        <v>88</v>
      </c>
      <c r="E72" s="21" t="s">
        <v>105</v>
      </c>
      <c r="F72" s="30">
        <v>0</v>
      </c>
      <c r="G72" s="64">
        <v>0</v>
      </c>
      <c r="H72" s="65">
        <f>G72*F72</f>
        <v>0</v>
      </c>
    </row>
    <row r="73" spans="1:9" s="7" customFormat="1" x14ac:dyDescent="0.25">
      <c r="A73" s="163" t="s">
        <v>45</v>
      </c>
      <c r="B73" s="164"/>
      <c r="C73" s="164"/>
      <c r="D73" s="164"/>
      <c r="E73" s="15"/>
      <c r="F73" s="15"/>
      <c r="G73" s="66"/>
      <c r="H73" s="67">
        <f>SUM(H67:H72)</f>
        <v>0</v>
      </c>
    </row>
    <row r="74" spans="1:9" s="7" customFormat="1" x14ac:dyDescent="0.25">
      <c r="A74" s="40"/>
      <c r="B74" s="10"/>
      <c r="C74" s="10"/>
      <c r="D74" s="19"/>
      <c r="E74" s="16"/>
      <c r="F74" s="16"/>
      <c r="G74" s="71"/>
      <c r="H74" s="72"/>
    </row>
    <row r="75" spans="1:9" s="7" customFormat="1" x14ac:dyDescent="0.25">
      <c r="A75" s="177" t="s">
        <v>82</v>
      </c>
      <c r="B75" s="178"/>
      <c r="C75" s="178"/>
      <c r="D75" s="178"/>
      <c r="E75" s="15"/>
      <c r="F75" s="15"/>
      <c r="G75" s="66"/>
      <c r="H75" s="67">
        <f>SUM(H29+H40+H51+H62+H73)</f>
        <v>0</v>
      </c>
      <c r="I75" s="27"/>
    </row>
    <row r="76" spans="1:9" s="7" customFormat="1" x14ac:dyDescent="0.25">
      <c r="A76" s="40"/>
      <c r="B76" s="10"/>
      <c r="C76" s="10"/>
      <c r="D76" s="20"/>
      <c r="E76" s="16"/>
      <c r="F76" s="16"/>
      <c r="G76" s="71"/>
      <c r="H76" s="75"/>
    </row>
    <row r="77" spans="1:9" s="7" customFormat="1" x14ac:dyDescent="0.25">
      <c r="A77" s="179" t="s">
        <v>81</v>
      </c>
      <c r="B77" s="180"/>
      <c r="C77" s="180"/>
      <c r="D77" s="180"/>
      <c r="E77" s="180"/>
      <c r="F77" s="180"/>
      <c r="G77" s="180"/>
      <c r="H77" s="181"/>
    </row>
    <row r="78" spans="1:9" s="7" customFormat="1" ht="16.5" thickBot="1" x14ac:dyDescent="0.3">
      <c r="A78" s="40"/>
      <c r="B78" s="10"/>
      <c r="C78" s="10"/>
      <c r="D78" s="92"/>
      <c r="E78" s="16"/>
      <c r="F78" s="16"/>
      <c r="G78" s="71"/>
      <c r="H78" s="72"/>
    </row>
    <row r="79" spans="1:9" s="7" customFormat="1" ht="15.75" customHeight="1" thickBot="1" x14ac:dyDescent="0.3">
      <c r="A79" s="33" t="s">
        <v>6</v>
      </c>
      <c r="B79" s="95"/>
      <c r="C79" s="159" t="str">
        <f>'2. Detailed Budget'!C129</f>
        <v>Deliverable 6: Report including all the infrastructure specifications used to build the solution</v>
      </c>
      <c r="D79" s="159"/>
      <c r="E79" s="159"/>
      <c r="F79" s="159"/>
      <c r="G79" s="159"/>
      <c r="H79" s="160"/>
    </row>
    <row r="80" spans="1:9" s="7" customFormat="1" x14ac:dyDescent="0.25">
      <c r="A80" s="37"/>
      <c r="B80" s="94"/>
      <c r="C80" s="96"/>
      <c r="D80" s="32"/>
      <c r="E80" s="17"/>
      <c r="F80" s="17"/>
      <c r="G80" s="73"/>
      <c r="H80" s="74"/>
    </row>
    <row r="81" spans="1:8" s="7" customFormat="1" x14ac:dyDescent="0.25">
      <c r="A81" s="37"/>
      <c r="B81" s="3" t="s">
        <v>15</v>
      </c>
      <c r="C81" s="3"/>
      <c r="D81" s="3" t="s">
        <v>55</v>
      </c>
      <c r="E81" s="16"/>
      <c r="F81" s="16"/>
      <c r="G81" s="62"/>
      <c r="H81" s="63"/>
    </row>
    <row r="82" spans="1:8" s="7" customFormat="1" x14ac:dyDescent="0.25">
      <c r="A82" s="37"/>
      <c r="B82" s="85"/>
      <c r="C82" s="86" t="s">
        <v>67</v>
      </c>
      <c r="D82" s="93" t="s">
        <v>104</v>
      </c>
      <c r="E82" s="21" t="s">
        <v>56</v>
      </c>
      <c r="F82" s="30">
        <v>0</v>
      </c>
      <c r="G82" s="64">
        <v>0</v>
      </c>
      <c r="H82" s="65">
        <f>G82*F82</f>
        <v>0</v>
      </c>
    </row>
    <row r="83" spans="1:8" s="7" customFormat="1" x14ac:dyDescent="0.25">
      <c r="A83" s="37"/>
      <c r="B83" s="85"/>
      <c r="C83" s="86" t="s">
        <v>69</v>
      </c>
      <c r="D83" s="4"/>
      <c r="E83" s="21" t="s">
        <v>56</v>
      </c>
      <c r="F83" s="30">
        <v>0</v>
      </c>
      <c r="G83" s="64">
        <v>0</v>
      </c>
      <c r="H83" s="65">
        <f>G83*F83</f>
        <v>0</v>
      </c>
    </row>
    <row r="84" spans="1:8" s="7" customFormat="1" x14ac:dyDescent="0.25">
      <c r="A84" s="37"/>
      <c r="B84" s="85"/>
      <c r="C84" s="86" t="s">
        <v>70</v>
      </c>
      <c r="D84" s="4"/>
      <c r="E84" s="21" t="s">
        <v>56</v>
      </c>
      <c r="F84" s="30">
        <v>0</v>
      </c>
      <c r="G84" s="64">
        <v>0</v>
      </c>
      <c r="H84" s="65">
        <f>G84*F84</f>
        <v>0</v>
      </c>
    </row>
    <row r="85" spans="1:8" s="7" customFormat="1" x14ac:dyDescent="0.25">
      <c r="A85" s="37"/>
      <c r="B85" s="85"/>
      <c r="C85" s="85"/>
      <c r="D85" s="4"/>
      <c r="E85" s="21"/>
      <c r="F85" s="30"/>
      <c r="G85" s="64"/>
      <c r="H85" s="65"/>
    </row>
    <row r="86" spans="1:8" s="7" customFormat="1" x14ac:dyDescent="0.25">
      <c r="A86" s="37"/>
      <c r="B86" s="26" t="s">
        <v>16</v>
      </c>
      <c r="C86" s="85"/>
      <c r="D86" s="3" t="s">
        <v>62</v>
      </c>
      <c r="E86" s="21"/>
      <c r="F86" s="30"/>
      <c r="G86" s="64"/>
      <c r="H86" s="65"/>
    </row>
    <row r="87" spans="1:8" s="7" customFormat="1" x14ac:dyDescent="0.25">
      <c r="A87" s="37"/>
      <c r="B87" s="85"/>
      <c r="C87" s="86" t="s">
        <v>67</v>
      </c>
      <c r="D87" s="84" t="s">
        <v>88</v>
      </c>
      <c r="E87" s="21" t="s">
        <v>105</v>
      </c>
      <c r="F87" s="30">
        <v>0</v>
      </c>
      <c r="G87" s="64">
        <v>0</v>
      </c>
      <c r="H87" s="65">
        <f>G87*F87</f>
        <v>0</v>
      </c>
    </row>
    <row r="88" spans="1:8" s="7" customFormat="1" x14ac:dyDescent="0.25">
      <c r="A88" s="163" t="s">
        <v>46</v>
      </c>
      <c r="B88" s="164"/>
      <c r="C88" s="164"/>
      <c r="D88" s="164"/>
      <c r="E88" s="15"/>
      <c r="F88" s="15"/>
      <c r="G88" s="66"/>
      <c r="H88" s="67">
        <f>SUM(H82:H87)</f>
        <v>0</v>
      </c>
    </row>
    <row r="89" spans="1:8" s="7" customFormat="1" ht="16.5" thickBot="1" x14ac:dyDescent="0.3">
      <c r="A89" s="40"/>
      <c r="B89" s="10"/>
      <c r="C89" s="10"/>
      <c r="D89" s="19"/>
      <c r="E89" s="16"/>
      <c r="F89" s="16"/>
      <c r="G89" s="71"/>
      <c r="H89" s="72"/>
    </row>
    <row r="90" spans="1:8" s="7" customFormat="1" ht="15.75" customHeight="1" thickBot="1" x14ac:dyDescent="0.3">
      <c r="A90" s="33" t="s">
        <v>17</v>
      </c>
      <c r="B90" s="95"/>
      <c r="C90" s="159" t="str">
        <f>'2. Detailed Budget'!C150</f>
        <v>Deliverable 7: Developed and tested solution integrated with VUCE platform and connected to the IPPC ePhyto Hub</v>
      </c>
      <c r="D90" s="159"/>
      <c r="E90" s="159"/>
      <c r="F90" s="159"/>
      <c r="G90" s="159"/>
      <c r="H90" s="160"/>
    </row>
    <row r="91" spans="1:8" s="7" customFormat="1" x14ac:dyDescent="0.25">
      <c r="A91" s="37"/>
      <c r="B91" s="94"/>
      <c r="C91" s="96"/>
      <c r="D91" s="32"/>
      <c r="E91" s="17"/>
      <c r="F91" s="17"/>
      <c r="G91" s="73"/>
      <c r="H91" s="74"/>
    </row>
    <row r="92" spans="1:8" s="7" customFormat="1" x14ac:dyDescent="0.25">
      <c r="A92" s="37"/>
      <c r="B92" s="3" t="s">
        <v>15</v>
      </c>
      <c r="C92" s="3"/>
      <c r="D92" s="3" t="s">
        <v>55</v>
      </c>
      <c r="E92" s="16"/>
      <c r="F92" s="16"/>
      <c r="G92" s="62"/>
      <c r="H92" s="63"/>
    </row>
    <row r="93" spans="1:8" s="7" customFormat="1" x14ac:dyDescent="0.25">
      <c r="A93" s="37"/>
      <c r="B93" s="85"/>
      <c r="C93" s="86" t="s">
        <v>67</v>
      </c>
      <c r="D93" s="93" t="s">
        <v>104</v>
      </c>
      <c r="E93" s="21" t="s">
        <v>56</v>
      </c>
      <c r="F93" s="30">
        <v>0</v>
      </c>
      <c r="G93" s="64">
        <v>0</v>
      </c>
      <c r="H93" s="65">
        <f>G93*F93</f>
        <v>0</v>
      </c>
    </row>
    <row r="94" spans="1:8" s="7" customFormat="1" x14ac:dyDescent="0.25">
      <c r="A94" s="37"/>
      <c r="B94" s="85"/>
      <c r="C94" s="86" t="s">
        <v>69</v>
      </c>
      <c r="D94" s="4"/>
      <c r="E94" s="21" t="s">
        <v>56</v>
      </c>
      <c r="F94" s="30">
        <v>0</v>
      </c>
      <c r="G94" s="64">
        <v>0</v>
      </c>
      <c r="H94" s="65">
        <f>G94*F94</f>
        <v>0</v>
      </c>
    </row>
    <row r="95" spans="1:8" s="7" customFormat="1" x14ac:dyDescent="0.25">
      <c r="A95" s="37"/>
      <c r="B95" s="85"/>
      <c r="C95" s="86" t="s">
        <v>70</v>
      </c>
      <c r="D95" s="4"/>
      <c r="E95" s="21" t="s">
        <v>56</v>
      </c>
      <c r="F95" s="30">
        <v>0</v>
      </c>
      <c r="G95" s="64">
        <v>0</v>
      </c>
      <c r="H95" s="65">
        <f>G95*F95</f>
        <v>0</v>
      </c>
    </row>
    <row r="96" spans="1:8" s="7" customFormat="1" x14ac:dyDescent="0.25">
      <c r="A96" s="37"/>
      <c r="B96" s="85"/>
      <c r="C96" s="85"/>
      <c r="D96" s="4"/>
      <c r="E96" s="21"/>
      <c r="F96" s="30"/>
      <c r="G96" s="64"/>
      <c r="H96" s="65"/>
    </row>
    <row r="97" spans="1:9" s="7" customFormat="1" x14ac:dyDescent="0.25">
      <c r="A97" s="37"/>
      <c r="B97" s="26" t="s">
        <v>16</v>
      </c>
      <c r="C97" s="85"/>
      <c r="D97" s="3" t="s">
        <v>62</v>
      </c>
      <c r="E97" s="21"/>
      <c r="F97" s="30"/>
      <c r="G97" s="64"/>
      <c r="H97" s="65"/>
    </row>
    <row r="98" spans="1:9" s="7" customFormat="1" x14ac:dyDescent="0.25">
      <c r="A98" s="37"/>
      <c r="B98" s="85"/>
      <c r="C98" s="86" t="s">
        <v>67</v>
      </c>
      <c r="D98" s="84" t="s">
        <v>88</v>
      </c>
      <c r="E98" s="21" t="s">
        <v>105</v>
      </c>
      <c r="F98" s="30">
        <v>0</v>
      </c>
      <c r="G98" s="64">
        <v>0</v>
      </c>
      <c r="H98" s="65">
        <f>G98*F98</f>
        <v>0</v>
      </c>
    </row>
    <row r="99" spans="1:9" s="7" customFormat="1" x14ac:dyDescent="0.25">
      <c r="A99" s="163" t="s">
        <v>47</v>
      </c>
      <c r="B99" s="164"/>
      <c r="C99" s="164"/>
      <c r="D99" s="164"/>
      <c r="E99" s="15"/>
      <c r="F99" s="15"/>
      <c r="G99" s="66"/>
      <c r="H99" s="67">
        <f>SUM(H93:H98)</f>
        <v>0</v>
      </c>
    </row>
    <row r="100" spans="1:9" s="7" customFormat="1" ht="16.5" thickBot="1" x14ac:dyDescent="0.3">
      <c r="A100" s="40"/>
      <c r="B100" s="10"/>
      <c r="C100" s="10"/>
      <c r="D100" s="19"/>
      <c r="E100" s="16"/>
      <c r="F100" s="16"/>
      <c r="G100" s="71"/>
      <c r="H100" s="72"/>
    </row>
    <row r="101" spans="1:9" s="7" customFormat="1" ht="15.75" customHeight="1" thickBot="1" x14ac:dyDescent="0.3">
      <c r="A101" s="33" t="s">
        <v>18</v>
      </c>
      <c r="B101" s="95"/>
      <c r="C101" s="159" t="str">
        <f>'2. Detailed Budget'!C171</f>
        <v>Deliverable 8: Documentation related to the development IDE(s), webservice(s), logs, GIT and DevOps</v>
      </c>
      <c r="D101" s="159"/>
      <c r="E101" s="159"/>
      <c r="F101" s="159"/>
      <c r="G101" s="159"/>
      <c r="H101" s="160"/>
    </row>
    <row r="102" spans="1:9" s="7" customFormat="1" x14ac:dyDescent="0.25">
      <c r="A102" s="37"/>
      <c r="B102" s="94"/>
      <c r="C102" s="96"/>
      <c r="D102" s="32"/>
      <c r="E102" s="17"/>
      <c r="F102" s="17"/>
      <c r="G102" s="73"/>
      <c r="H102" s="74"/>
    </row>
    <row r="103" spans="1:9" s="7" customFormat="1" x14ac:dyDescent="0.25">
      <c r="A103" s="37"/>
      <c r="B103" s="3" t="s">
        <v>15</v>
      </c>
      <c r="C103" s="3"/>
      <c r="D103" s="3" t="s">
        <v>55</v>
      </c>
      <c r="E103" s="16"/>
      <c r="F103" s="16"/>
      <c r="G103" s="62"/>
      <c r="H103" s="63"/>
    </row>
    <row r="104" spans="1:9" s="7" customFormat="1" x14ac:dyDescent="0.25">
      <c r="A104" s="37"/>
      <c r="B104" s="85"/>
      <c r="C104" s="86" t="s">
        <v>67</v>
      </c>
      <c r="D104" s="93" t="s">
        <v>104</v>
      </c>
      <c r="E104" s="21" t="s">
        <v>56</v>
      </c>
      <c r="F104" s="30">
        <v>0</v>
      </c>
      <c r="G104" s="64">
        <v>0</v>
      </c>
      <c r="H104" s="65">
        <f>G104*F104</f>
        <v>0</v>
      </c>
    </row>
    <row r="105" spans="1:9" s="7" customFormat="1" x14ac:dyDescent="0.25">
      <c r="A105" s="37"/>
      <c r="B105" s="85"/>
      <c r="C105" s="86" t="s">
        <v>69</v>
      </c>
      <c r="D105" s="4"/>
      <c r="E105" s="21" t="s">
        <v>56</v>
      </c>
      <c r="F105" s="30">
        <v>0</v>
      </c>
      <c r="G105" s="64">
        <v>0</v>
      </c>
      <c r="H105" s="65">
        <f>G105*F105</f>
        <v>0</v>
      </c>
    </row>
    <row r="106" spans="1:9" s="7" customFormat="1" x14ac:dyDescent="0.25">
      <c r="A106" s="37"/>
      <c r="B106" s="85"/>
      <c r="C106" s="86" t="s">
        <v>70</v>
      </c>
      <c r="D106" s="4"/>
      <c r="E106" s="21" t="s">
        <v>56</v>
      </c>
      <c r="F106" s="30">
        <v>0</v>
      </c>
      <c r="G106" s="64">
        <v>0</v>
      </c>
      <c r="H106" s="65">
        <f>G106*F106</f>
        <v>0</v>
      </c>
    </row>
    <row r="107" spans="1:9" s="7" customFormat="1" x14ac:dyDescent="0.25">
      <c r="A107" s="37"/>
      <c r="B107" s="85"/>
      <c r="C107" s="85"/>
      <c r="D107" s="4"/>
      <c r="E107" s="21"/>
      <c r="F107" s="30"/>
      <c r="G107" s="64"/>
      <c r="H107" s="65"/>
    </row>
    <row r="108" spans="1:9" s="7" customFormat="1" x14ac:dyDescent="0.25">
      <c r="A108" s="37"/>
      <c r="B108" s="26" t="s">
        <v>16</v>
      </c>
      <c r="C108" s="85"/>
      <c r="D108" s="3" t="s">
        <v>62</v>
      </c>
      <c r="E108" s="21"/>
      <c r="F108" s="30"/>
      <c r="G108" s="64"/>
      <c r="H108" s="65"/>
    </row>
    <row r="109" spans="1:9" s="7" customFormat="1" x14ac:dyDescent="0.25">
      <c r="A109" s="37"/>
      <c r="B109" s="85"/>
      <c r="C109" s="86" t="s">
        <v>67</v>
      </c>
      <c r="D109" s="84" t="s">
        <v>88</v>
      </c>
      <c r="E109" s="21" t="s">
        <v>105</v>
      </c>
      <c r="F109" s="30">
        <v>0</v>
      </c>
      <c r="G109" s="64">
        <v>0</v>
      </c>
      <c r="H109" s="65">
        <f>G109*F109</f>
        <v>0</v>
      </c>
    </row>
    <row r="110" spans="1:9" s="7" customFormat="1" x14ac:dyDescent="0.25">
      <c r="A110" s="163" t="s">
        <v>48</v>
      </c>
      <c r="B110" s="164"/>
      <c r="C110" s="164"/>
      <c r="D110" s="164"/>
      <c r="E110" s="15"/>
      <c r="F110" s="15"/>
      <c r="G110" s="66"/>
      <c r="H110" s="67">
        <f>SUM(H104:H109)</f>
        <v>0</v>
      </c>
    </row>
    <row r="111" spans="1:9" s="7" customFormat="1" x14ac:dyDescent="0.25">
      <c r="A111" s="40"/>
      <c r="B111" s="10"/>
      <c r="C111" s="10"/>
      <c r="D111" s="19"/>
      <c r="E111" s="16"/>
      <c r="F111" s="16"/>
      <c r="G111" s="71"/>
      <c r="H111" s="72"/>
    </row>
    <row r="112" spans="1:9" s="7" customFormat="1" x14ac:dyDescent="0.25">
      <c r="A112" s="177" t="s">
        <v>83</v>
      </c>
      <c r="B112" s="178"/>
      <c r="C112" s="178"/>
      <c r="D112" s="178"/>
      <c r="E112" s="15"/>
      <c r="F112" s="15"/>
      <c r="G112" s="66"/>
      <c r="H112" s="67">
        <f>H88+H99+H110</f>
        <v>0</v>
      </c>
      <c r="I112" s="27"/>
    </row>
    <row r="113" spans="1:8" s="7" customFormat="1" x14ac:dyDescent="0.25">
      <c r="A113" s="40"/>
      <c r="B113" s="10"/>
      <c r="C113" s="10"/>
      <c r="D113" s="20"/>
      <c r="E113" s="16"/>
      <c r="F113" s="16"/>
      <c r="G113" s="71"/>
      <c r="H113" s="75"/>
    </row>
    <row r="114" spans="1:8" s="7" customFormat="1" x14ac:dyDescent="0.25">
      <c r="A114" s="179" t="s">
        <v>89</v>
      </c>
      <c r="B114" s="180"/>
      <c r="C114" s="180"/>
      <c r="D114" s="180"/>
      <c r="E114" s="180"/>
      <c r="F114" s="180"/>
      <c r="G114" s="180"/>
      <c r="H114" s="181"/>
    </row>
    <row r="115" spans="1:8" s="7" customFormat="1" ht="16.5" thickBot="1" x14ac:dyDescent="0.3">
      <c r="A115" s="40"/>
      <c r="B115" s="10"/>
      <c r="C115" s="10"/>
      <c r="D115" s="92"/>
      <c r="E115" s="16"/>
      <c r="F115" s="16"/>
      <c r="G115" s="71"/>
      <c r="H115" s="72"/>
    </row>
    <row r="116" spans="1:8" s="7" customFormat="1" ht="15.75" customHeight="1" thickBot="1" x14ac:dyDescent="0.3">
      <c r="A116" s="33" t="s">
        <v>19</v>
      </c>
      <c r="B116" s="95"/>
      <c r="C116" s="159" t="str">
        <f>'2. Detailed Budget'!C196</f>
        <v xml:space="preserve">Deliverable 9:  Source code </v>
      </c>
      <c r="D116" s="159"/>
      <c r="E116" s="159"/>
      <c r="F116" s="159"/>
      <c r="G116" s="159"/>
      <c r="H116" s="160"/>
    </row>
    <row r="117" spans="1:8" s="7" customFormat="1" x14ac:dyDescent="0.25">
      <c r="A117" s="37"/>
      <c r="B117" s="94"/>
      <c r="C117" s="96"/>
      <c r="D117" s="32"/>
      <c r="E117" s="17"/>
      <c r="F117" s="17"/>
      <c r="G117" s="73"/>
      <c r="H117" s="74"/>
    </row>
    <row r="118" spans="1:8" s="7" customFormat="1" x14ac:dyDescent="0.25">
      <c r="A118" s="37"/>
      <c r="B118" s="3" t="s">
        <v>15</v>
      </c>
      <c r="C118" s="3"/>
      <c r="D118" s="3" t="s">
        <v>55</v>
      </c>
      <c r="E118" s="16"/>
      <c r="F118" s="16"/>
      <c r="G118" s="62"/>
      <c r="H118" s="63"/>
    </row>
    <row r="119" spans="1:8" s="7" customFormat="1" x14ac:dyDescent="0.25">
      <c r="A119" s="37"/>
      <c r="B119" s="85"/>
      <c r="C119" s="86" t="s">
        <v>67</v>
      </c>
      <c r="D119" s="93" t="s">
        <v>104</v>
      </c>
      <c r="E119" s="21" t="s">
        <v>56</v>
      </c>
      <c r="F119" s="30">
        <v>0</v>
      </c>
      <c r="G119" s="64">
        <v>0</v>
      </c>
      <c r="H119" s="65">
        <f>G119*F119</f>
        <v>0</v>
      </c>
    </row>
    <row r="120" spans="1:8" s="7" customFormat="1" x14ac:dyDescent="0.25">
      <c r="A120" s="37"/>
      <c r="B120" s="85"/>
      <c r="C120" s="86" t="s">
        <v>69</v>
      </c>
      <c r="D120" s="4"/>
      <c r="E120" s="21" t="s">
        <v>56</v>
      </c>
      <c r="F120" s="30">
        <v>0</v>
      </c>
      <c r="G120" s="64">
        <v>0</v>
      </c>
      <c r="H120" s="65">
        <f>G120*F120</f>
        <v>0</v>
      </c>
    </row>
    <row r="121" spans="1:8" s="7" customFormat="1" x14ac:dyDescent="0.25">
      <c r="A121" s="37"/>
      <c r="B121" s="85"/>
      <c r="C121" s="86" t="s">
        <v>70</v>
      </c>
      <c r="D121" s="4"/>
      <c r="E121" s="21" t="s">
        <v>56</v>
      </c>
      <c r="F121" s="30">
        <v>0</v>
      </c>
      <c r="G121" s="64">
        <v>0</v>
      </c>
      <c r="H121" s="65">
        <f>G121*F121</f>
        <v>0</v>
      </c>
    </row>
    <row r="122" spans="1:8" s="7" customFormat="1" x14ac:dyDescent="0.25">
      <c r="A122" s="37"/>
      <c r="B122" s="85"/>
      <c r="C122" s="85"/>
      <c r="D122" s="4"/>
      <c r="E122" s="21"/>
      <c r="F122" s="30"/>
      <c r="G122" s="64"/>
      <c r="H122" s="65"/>
    </row>
    <row r="123" spans="1:8" s="7" customFormat="1" x14ac:dyDescent="0.25">
      <c r="A123" s="37"/>
      <c r="B123" s="26" t="s">
        <v>16</v>
      </c>
      <c r="C123" s="85"/>
      <c r="D123" s="3" t="s">
        <v>62</v>
      </c>
      <c r="E123" s="21"/>
      <c r="F123" s="30"/>
      <c r="G123" s="64"/>
      <c r="H123" s="65"/>
    </row>
    <row r="124" spans="1:8" s="7" customFormat="1" x14ac:dyDescent="0.25">
      <c r="A124" s="37"/>
      <c r="B124" s="85"/>
      <c r="C124" s="86" t="s">
        <v>67</v>
      </c>
      <c r="D124" s="84" t="s">
        <v>88</v>
      </c>
      <c r="E124" s="21" t="s">
        <v>105</v>
      </c>
      <c r="F124" s="30">
        <v>0</v>
      </c>
      <c r="G124" s="64">
        <v>0</v>
      </c>
      <c r="H124" s="65">
        <f>G124*F124</f>
        <v>0</v>
      </c>
    </row>
    <row r="125" spans="1:8" s="7" customFormat="1" x14ac:dyDescent="0.25">
      <c r="A125" s="163" t="s">
        <v>49</v>
      </c>
      <c r="B125" s="164"/>
      <c r="C125" s="164"/>
      <c r="D125" s="164"/>
      <c r="E125" s="15"/>
      <c r="F125" s="15"/>
      <c r="G125" s="66"/>
      <c r="H125" s="67">
        <f>SUM(H119:H124)</f>
        <v>0</v>
      </c>
    </row>
    <row r="126" spans="1:8" s="7" customFormat="1" ht="16.5" thickBot="1" x14ac:dyDescent="0.3">
      <c r="A126" s="40"/>
      <c r="B126" s="10"/>
      <c r="C126" s="10"/>
      <c r="D126" s="19"/>
      <c r="E126" s="16"/>
      <c r="F126" s="16"/>
      <c r="G126" s="71"/>
      <c r="H126" s="72"/>
    </row>
    <row r="127" spans="1:8" s="7" customFormat="1" ht="15.75" customHeight="1" thickBot="1" x14ac:dyDescent="0.3">
      <c r="A127" s="33" t="s">
        <v>20</v>
      </c>
      <c r="B127" s="95"/>
      <c r="C127" s="159" t="str">
        <f>'2. Detailed Budget'!C217</f>
        <v>Deliverable 10: All images of the operating system, snapshot(s), and backups of the solution</v>
      </c>
      <c r="D127" s="159"/>
      <c r="E127" s="159"/>
      <c r="F127" s="159"/>
      <c r="G127" s="159"/>
      <c r="H127" s="160"/>
    </row>
    <row r="128" spans="1:8" s="7" customFormat="1" x14ac:dyDescent="0.25">
      <c r="A128" s="37"/>
      <c r="B128" s="94"/>
      <c r="C128" s="96"/>
      <c r="D128" s="32"/>
      <c r="E128" s="17"/>
      <c r="F128" s="17"/>
      <c r="G128" s="73"/>
      <c r="H128" s="74"/>
    </row>
    <row r="129" spans="1:8" s="7" customFormat="1" x14ac:dyDescent="0.25">
      <c r="A129" s="37"/>
      <c r="B129" s="3" t="s">
        <v>15</v>
      </c>
      <c r="C129" s="3"/>
      <c r="D129" s="3" t="s">
        <v>55</v>
      </c>
      <c r="E129" s="16"/>
      <c r="F129" s="16"/>
      <c r="G129" s="62"/>
      <c r="H129" s="63"/>
    </row>
    <row r="130" spans="1:8" s="7" customFormat="1" x14ac:dyDescent="0.25">
      <c r="A130" s="37"/>
      <c r="B130" s="85"/>
      <c r="C130" s="86" t="s">
        <v>67</v>
      </c>
      <c r="D130" s="93" t="s">
        <v>104</v>
      </c>
      <c r="E130" s="21" t="s">
        <v>56</v>
      </c>
      <c r="F130" s="30">
        <v>0</v>
      </c>
      <c r="G130" s="64">
        <v>0</v>
      </c>
      <c r="H130" s="65">
        <f>G130*F130</f>
        <v>0</v>
      </c>
    </row>
    <row r="131" spans="1:8" s="7" customFormat="1" x14ac:dyDescent="0.25">
      <c r="A131" s="37"/>
      <c r="B131" s="85"/>
      <c r="C131" s="86" t="s">
        <v>69</v>
      </c>
      <c r="D131" s="4"/>
      <c r="E131" s="21" t="s">
        <v>56</v>
      </c>
      <c r="F131" s="30">
        <v>0</v>
      </c>
      <c r="G131" s="64">
        <v>0</v>
      </c>
      <c r="H131" s="65">
        <f>G131*F131</f>
        <v>0</v>
      </c>
    </row>
    <row r="132" spans="1:8" s="7" customFormat="1" x14ac:dyDescent="0.25">
      <c r="A132" s="37"/>
      <c r="B132" s="85"/>
      <c r="C132" s="86" t="s">
        <v>70</v>
      </c>
      <c r="D132" s="4"/>
      <c r="E132" s="21" t="s">
        <v>56</v>
      </c>
      <c r="F132" s="30">
        <v>0</v>
      </c>
      <c r="G132" s="64">
        <v>0</v>
      </c>
      <c r="H132" s="65">
        <f>G132*F132</f>
        <v>0</v>
      </c>
    </row>
    <row r="133" spans="1:8" s="7" customFormat="1" x14ac:dyDescent="0.25">
      <c r="A133" s="37"/>
      <c r="B133" s="85"/>
      <c r="C133" s="85"/>
      <c r="D133" s="4"/>
      <c r="E133" s="21"/>
      <c r="F133" s="30"/>
      <c r="G133" s="64"/>
      <c r="H133" s="65"/>
    </row>
    <row r="134" spans="1:8" s="7" customFormat="1" x14ac:dyDescent="0.25">
      <c r="A134" s="37"/>
      <c r="B134" s="26" t="s">
        <v>16</v>
      </c>
      <c r="C134" s="85"/>
      <c r="D134" s="3" t="s">
        <v>62</v>
      </c>
      <c r="E134" s="21"/>
      <c r="F134" s="30"/>
      <c r="G134" s="64"/>
      <c r="H134" s="65"/>
    </row>
    <row r="135" spans="1:8" s="7" customFormat="1" x14ac:dyDescent="0.25">
      <c r="A135" s="37"/>
      <c r="B135" s="85"/>
      <c r="C135" s="86" t="s">
        <v>67</v>
      </c>
      <c r="D135" s="84" t="s">
        <v>88</v>
      </c>
      <c r="E135" s="21" t="s">
        <v>105</v>
      </c>
      <c r="F135" s="30">
        <v>0</v>
      </c>
      <c r="G135" s="64">
        <v>0</v>
      </c>
      <c r="H135" s="65">
        <f>G135*F135</f>
        <v>0</v>
      </c>
    </row>
    <row r="136" spans="1:8" s="7" customFormat="1" x14ac:dyDescent="0.25">
      <c r="A136" s="163" t="s">
        <v>50</v>
      </c>
      <c r="B136" s="164"/>
      <c r="C136" s="164"/>
      <c r="D136" s="164"/>
      <c r="E136" s="15"/>
      <c r="F136" s="15"/>
      <c r="G136" s="66"/>
      <c r="H136" s="67">
        <f>SUM(H130:H135)</f>
        <v>0</v>
      </c>
    </row>
    <row r="137" spans="1:8" s="7" customFormat="1" ht="16.5" thickBot="1" x14ac:dyDescent="0.3">
      <c r="A137" s="40"/>
      <c r="B137" s="10"/>
      <c r="C137" s="10"/>
      <c r="D137" s="19"/>
      <c r="E137" s="16"/>
      <c r="F137" s="16"/>
      <c r="G137" s="71"/>
      <c r="H137" s="72"/>
    </row>
    <row r="138" spans="1:8" s="7" customFormat="1" ht="15.75" customHeight="1" thickBot="1" x14ac:dyDescent="0.3">
      <c r="A138" s="33" t="s">
        <v>21</v>
      </c>
      <c r="B138" s="95"/>
      <c r="C138" s="159" t="str">
        <f>'2. Detailed Budget'!C238</f>
        <v xml:space="preserve">Deliverable 11: Access to a cloud-based shared repository with all project related documentation </v>
      </c>
      <c r="D138" s="159"/>
      <c r="E138" s="159"/>
      <c r="F138" s="159"/>
      <c r="G138" s="159"/>
      <c r="H138" s="160"/>
    </row>
    <row r="139" spans="1:8" s="7" customFormat="1" x14ac:dyDescent="0.25">
      <c r="A139" s="37"/>
      <c r="B139" s="94"/>
      <c r="C139" s="96"/>
      <c r="D139" s="32"/>
      <c r="E139" s="17"/>
      <c r="F139" s="17"/>
      <c r="G139" s="73"/>
      <c r="H139" s="74"/>
    </row>
    <row r="140" spans="1:8" s="7" customFormat="1" x14ac:dyDescent="0.25">
      <c r="A140" s="37"/>
      <c r="B140" s="3" t="s">
        <v>15</v>
      </c>
      <c r="C140" s="3"/>
      <c r="D140" s="3" t="s">
        <v>55</v>
      </c>
      <c r="E140" s="16"/>
      <c r="F140" s="16"/>
      <c r="G140" s="62"/>
      <c r="H140" s="63"/>
    </row>
    <row r="141" spans="1:8" s="7" customFormat="1" x14ac:dyDescent="0.25">
      <c r="A141" s="37"/>
      <c r="B141" s="85"/>
      <c r="C141" s="86" t="s">
        <v>67</v>
      </c>
      <c r="D141" s="93" t="s">
        <v>104</v>
      </c>
      <c r="E141" s="21" t="s">
        <v>56</v>
      </c>
      <c r="F141" s="30">
        <v>0</v>
      </c>
      <c r="G141" s="64">
        <v>0</v>
      </c>
      <c r="H141" s="65">
        <f>G141*F141</f>
        <v>0</v>
      </c>
    </row>
    <row r="142" spans="1:8" s="7" customFormat="1" x14ac:dyDescent="0.25">
      <c r="A142" s="37"/>
      <c r="B142" s="85"/>
      <c r="C142" s="86" t="s">
        <v>69</v>
      </c>
      <c r="D142" s="4"/>
      <c r="E142" s="21" t="s">
        <v>56</v>
      </c>
      <c r="F142" s="30">
        <v>0</v>
      </c>
      <c r="G142" s="64">
        <v>0</v>
      </c>
      <c r="H142" s="65">
        <f>G142*F142</f>
        <v>0</v>
      </c>
    </row>
    <row r="143" spans="1:8" s="7" customFormat="1" x14ac:dyDescent="0.25">
      <c r="A143" s="37"/>
      <c r="B143" s="85"/>
      <c r="C143" s="86" t="s">
        <v>70</v>
      </c>
      <c r="D143" s="4"/>
      <c r="E143" s="21" t="s">
        <v>56</v>
      </c>
      <c r="F143" s="30">
        <v>0</v>
      </c>
      <c r="G143" s="64">
        <v>0</v>
      </c>
      <c r="H143" s="65">
        <f>G143*F143</f>
        <v>0</v>
      </c>
    </row>
    <row r="144" spans="1:8" s="7" customFormat="1" x14ac:dyDescent="0.25">
      <c r="A144" s="37"/>
      <c r="B144" s="85"/>
      <c r="C144" s="85"/>
      <c r="D144" s="4"/>
      <c r="E144" s="21"/>
      <c r="F144" s="30"/>
      <c r="G144" s="64"/>
      <c r="H144" s="65"/>
    </row>
    <row r="145" spans="1:8" s="7" customFormat="1" x14ac:dyDescent="0.25">
      <c r="A145" s="37"/>
      <c r="B145" s="26" t="s">
        <v>16</v>
      </c>
      <c r="C145" s="85"/>
      <c r="D145" s="3" t="s">
        <v>62</v>
      </c>
      <c r="E145" s="21"/>
      <c r="F145" s="30"/>
      <c r="G145" s="64"/>
      <c r="H145" s="65"/>
    </row>
    <row r="146" spans="1:8" s="7" customFormat="1" x14ac:dyDescent="0.25">
      <c r="A146" s="37"/>
      <c r="B146" s="85"/>
      <c r="C146" s="86" t="s">
        <v>67</v>
      </c>
      <c r="D146" s="84" t="s">
        <v>88</v>
      </c>
      <c r="E146" s="21" t="s">
        <v>105</v>
      </c>
      <c r="F146" s="30">
        <v>0</v>
      </c>
      <c r="G146" s="64">
        <v>0</v>
      </c>
      <c r="H146" s="65">
        <f>G146*F146</f>
        <v>0</v>
      </c>
    </row>
    <row r="147" spans="1:8" s="7" customFormat="1" x14ac:dyDescent="0.25">
      <c r="A147" s="163" t="s">
        <v>51</v>
      </c>
      <c r="B147" s="164"/>
      <c r="C147" s="164"/>
      <c r="D147" s="164"/>
      <c r="E147" s="15"/>
      <c r="F147" s="15"/>
      <c r="G147" s="66"/>
      <c r="H147" s="67">
        <f>SUM(H141:H146)</f>
        <v>0</v>
      </c>
    </row>
    <row r="148" spans="1:8" s="7" customFormat="1" ht="16.5" thickBot="1" x14ac:dyDescent="0.3">
      <c r="A148" s="40"/>
      <c r="B148" s="10"/>
      <c r="C148" s="10"/>
      <c r="D148" s="10"/>
      <c r="E148" s="16"/>
      <c r="F148" s="16"/>
      <c r="G148" s="71"/>
      <c r="H148" s="72"/>
    </row>
    <row r="149" spans="1:8" s="7" customFormat="1" ht="15.75" customHeight="1" thickBot="1" x14ac:dyDescent="0.3">
      <c r="A149" s="33" t="s">
        <v>12</v>
      </c>
      <c r="B149" s="95"/>
      <c r="C149" s="159" t="str">
        <f>'2. Detailed Budget'!C259</f>
        <v>Deliverable 12:  Testing Reports</v>
      </c>
      <c r="D149" s="159"/>
      <c r="E149" s="159"/>
      <c r="F149" s="159"/>
      <c r="G149" s="159"/>
      <c r="H149" s="160"/>
    </row>
    <row r="150" spans="1:8" s="7" customFormat="1" x14ac:dyDescent="0.25">
      <c r="A150" s="41"/>
      <c r="B150" s="94"/>
      <c r="C150" s="23"/>
      <c r="D150"/>
      <c r="E150" s="22"/>
      <c r="F150" s="22"/>
      <c r="G150" s="69"/>
      <c r="H150" s="70"/>
    </row>
    <row r="151" spans="1:8" s="7" customFormat="1" x14ac:dyDescent="0.25">
      <c r="A151" s="37"/>
      <c r="B151" s="3" t="s">
        <v>15</v>
      </c>
      <c r="C151" s="3"/>
      <c r="D151" s="3" t="s">
        <v>55</v>
      </c>
      <c r="E151" s="16"/>
      <c r="F151" s="16"/>
      <c r="G151" s="62"/>
      <c r="H151" s="63"/>
    </row>
    <row r="152" spans="1:8" s="7" customFormat="1" x14ac:dyDescent="0.25">
      <c r="A152" s="37"/>
      <c r="B152" s="85"/>
      <c r="C152" s="86" t="s">
        <v>67</v>
      </c>
      <c r="D152" s="93" t="s">
        <v>104</v>
      </c>
      <c r="E152" s="21" t="s">
        <v>56</v>
      </c>
      <c r="F152" s="30">
        <v>0</v>
      </c>
      <c r="G152" s="64">
        <v>0</v>
      </c>
      <c r="H152" s="65">
        <f>G152*F152</f>
        <v>0</v>
      </c>
    </row>
    <row r="153" spans="1:8" s="7" customFormat="1" x14ac:dyDescent="0.25">
      <c r="A153" s="37"/>
      <c r="B153" s="85"/>
      <c r="C153" s="86" t="s">
        <v>69</v>
      </c>
      <c r="D153" s="4"/>
      <c r="E153" s="21" t="s">
        <v>56</v>
      </c>
      <c r="F153" s="30">
        <v>0</v>
      </c>
      <c r="G153" s="64">
        <v>0</v>
      </c>
      <c r="H153" s="65">
        <f>G153*F153</f>
        <v>0</v>
      </c>
    </row>
    <row r="154" spans="1:8" s="7" customFormat="1" x14ac:dyDescent="0.25">
      <c r="A154" s="37"/>
      <c r="B154" s="85"/>
      <c r="C154" s="86" t="s">
        <v>70</v>
      </c>
      <c r="D154" s="4"/>
      <c r="E154" s="21" t="s">
        <v>56</v>
      </c>
      <c r="F154" s="30">
        <v>0</v>
      </c>
      <c r="G154" s="64">
        <v>0</v>
      </c>
      <c r="H154" s="65">
        <f>G154*F154</f>
        <v>0</v>
      </c>
    </row>
    <row r="155" spans="1:8" s="7" customFormat="1" x14ac:dyDescent="0.25">
      <c r="A155" s="37"/>
      <c r="B155" s="85"/>
      <c r="C155" s="85"/>
      <c r="D155" s="4"/>
      <c r="E155" s="21"/>
      <c r="F155" s="30"/>
      <c r="G155" s="64"/>
      <c r="H155" s="65"/>
    </row>
    <row r="156" spans="1:8" s="7" customFormat="1" x14ac:dyDescent="0.25">
      <c r="A156" s="37"/>
      <c r="B156" s="26" t="s">
        <v>16</v>
      </c>
      <c r="C156" s="85"/>
      <c r="D156" s="3" t="s">
        <v>62</v>
      </c>
      <c r="E156" s="21"/>
      <c r="F156" s="30"/>
      <c r="G156" s="64"/>
      <c r="H156" s="65"/>
    </row>
    <row r="157" spans="1:8" s="7" customFormat="1" x14ac:dyDescent="0.25">
      <c r="A157" s="37"/>
      <c r="B157" s="85"/>
      <c r="C157" s="86" t="s">
        <v>67</v>
      </c>
      <c r="D157" s="84" t="s">
        <v>88</v>
      </c>
      <c r="E157" s="21" t="s">
        <v>105</v>
      </c>
      <c r="F157" s="30">
        <v>0</v>
      </c>
      <c r="G157" s="64">
        <v>0</v>
      </c>
      <c r="H157" s="65">
        <f>G157*F157</f>
        <v>0</v>
      </c>
    </row>
    <row r="158" spans="1:8" s="7" customFormat="1" x14ac:dyDescent="0.25">
      <c r="A158" s="161" t="s">
        <v>52</v>
      </c>
      <c r="B158" s="162"/>
      <c r="C158" s="162"/>
      <c r="D158" s="162"/>
      <c r="E158" s="162"/>
      <c r="F158" s="162"/>
      <c r="G158" s="76"/>
      <c r="H158" s="77">
        <f>SUM(H152:H157)</f>
        <v>0</v>
      </c>
    </row>
    <row r="159" spans="1:8" s="7" customFormat="1" ht="16.5" thickBot="1" x14ac:dyDescent="0.3">
      <c r="A159" s="40"/>
      <c r="B159" s="10"/>
      <c r="C159" s="10"/>
      <c r="D159" s="10"/>
      <c r="E159" s="10"/>
      <c r="F159" s="10"/>
      <c r="G159" s="71"/>
      <c r="H159" s="72"/>
    </row>
    <row r="160" spans="1:8" s="7" customFormat="1" ht="15.75" customHeight="1" thickBot="1" x14ac:dyDescent="0.3">
      <c r="A160" s="33" t="s">
        <v>13</v>
      </c>
      <c r="B160" s="95"/>
      <c r="C160" s="159" t="str">
        <f>'2. Detailed Budget'!C280</f>
        <v>Deliverable 13: Final report of implementation of the solution</v>
      </c>
      <c r="D160" s="159"/>
      <c r="E160" s="159"/>
      <c r="F160" s="159"/>
      <c r="G160" s="159"/>
      <c r="H160" s="160"/>
    </row>
    <row r="161" spans="1:8" s="7" customFormat="1" x14ac:dyDescent="0.25">
      <c r="A161" s="41"/>
      <c r="B161" s="94"/>
      <c r="C161" s="23"/>
      <c r="D161"/>
      <c r="E161" s="22"/>
      <c r="F161" s="22"/>
      <c r="G161" s="69"/>
      <c r="H161" s="70"/>
    </row>
    <row r="162" spans="1:8" s="7" customFormat="1" x14ac:dyDescent="0.25">
      <c r="A162" s="37"/>
      <c r="B162" s="3" t="s">
        <v>15</v>
      </c>
      <c r="C162" s="3"/>
      <c r="D162" s="3" t="s">
        <v>55</v>
      </c>
      <c r="E162" s="16"/>
      <c r="F162" s="16"/>
      <c r="G162" s="62"/>
      <c r="H162" s="63"/>
    </row>
    <row r="163" spans="1:8" s="7" customFormat="1" x14ac:dyDescent="0.25">
      <c r="A163" s="37"/>
      <c r="B163" s="85"/>
      <c r="C163" s="86" t="s">
        <v>67</v>
      </c>
      <c r="D163" s="93" t="s">
        <v>104</v>
      </c>
      <c r="E163" s="21" t="s">
        <v>56</v>
      </c>
      <c r="F163" s="30">
        <v>0</v>
      </c>
      <c r="G163" s="64">
        <v>0</v>
      </c>
      <c r="H163" s="65">
        <f>G163*F163</f>
        <v>0</v>
      </c>
    </row>
    <row r="164" spans="1:8" s="7" customFormat="1" x14ac:dyDescent="0.25">
      <c r="A164" s="37"/>
      <c r="B164" s="85"/>
      <c r="C164" s="86" t="s">
        <v>69</v>
      </c>
      <c r="D164" s="4"/>
      <c r="E164" s="21" t="s">
        <v>56</v>
      </c>
      <c r="F164" s="30">
        <v>0</v>
      </c>
      <c r="G164" s="64">
        <v>0</v>
      </c>
      <c r="H164" s="65">
        <f>G164*F164</f>
        <v>0</v>
      </c>
    </row>
    <row r="165" spans="1:8" s="7" customFormat="1" x14ac:dyDescent="0.25">
      <c r="A165" s="37"/>
      <c r="B165" s="85"/>
      <c r="C165" s="86" t="s">
        <v>70</v>
      </c>
      <c r="D165" s="4"/>
      <c r="E165" s="21" t="s">
        <v>56</v>
      </c>
      <c r="F165" s="30">
        <v>0</v>
      </c>
      <c r="G165" s="64">
        <v>0</v>
      </c>
      <c r="H165" s="65">
        <f>G165*F165</f>
        <v>0</v>
      </c>
    </row>
    <row r="166" spans="1:8" s="7" customFormat="1" x14ac:dyDescent="0.25">
      <c r="A166" s="37"/>
      <c r="B166" s="85"/>
      <c r="C166" s="85"/>
      <c r="D166" s="4"/>
      <c r="E166" s="21"/>
      <c r="F166" s="30"/>
      <c r="G166" s="64"/>
      <c r="H166" s="65"/>
    </row>
    <row r="167" spans="1:8" s="7" customFormat="1" x14ac:dyDescent="0.25">
      <c r="A167" s="37"/>
      <c r="B167" s="26" t="s">
        <v>16</v>
      </c>
      <c r="C167" s="85"/>
      <c r="D167" s="3" t="s">
        <v>62</v>
      </c>
      <c r="E167" s="21"/>
      <c r="F167" s="30"/>
      <c r="G167" s="64"/>
      <c r="H167" s="65"/>
    </row>
    <row r="168" spans="1:8" s="7" customFormat="1" x14ac:dyDescent="0.25">
      <c r="A168" s="37"/>
      <c r="B168" s="85"/>
      <c r="C168" s="86" t="s">
        <v>67</v>
      </c>
      <c r="D168" s="84" t="s">
        <v>88</v>
      </c>
      <c r="E168" s="21" t="s">
        <v>105</v>
      </c>
      <c r="F168" s="30">
        <v>0</v>
      </c>
      <c r="G168" s="64">
        <v>0</v>
      </c>
      <c r="H168" s="65">
        <f>G168*F168</f>
        <v>0</v>
      </c>
    </row>
    <row r="169" spans="1:8" s="7" customFormat="1" x14ac:dyDescent="0.25">
      <c r="A169" s="161" t="s">
        <v>53</v>
      </c>
      <c r="B169" s="162"/>
      <c r="C169" s="162"/>
      <c r="D169" s="162"/>
      <c r="E169" s="162"/>
      <c r="F169" s="162"/>
      <c r="G169" s="76"/>
      <c r="H169" s="77">
        <f>SUM(H163:H168)</f>
        <v>0</v>
      </c>
    </row>
    <row r="170" spans="1:8" s="7" customFormat="1" ht="16.5" thickBot="1" x14ac:dyDescent="0.3">
      <c r="A170" s="43"/>
      <c r="B170" s="23"/>
      <c r="C170" s="23"/>
      <c r="D170" s="23"/>
      <c r="E170" s="23"/>
      <c r="F170" s="23"/>
      <c r="G170" s="78"/>
      <c r="H170" s="79"/>
    </row>
    <row r="171" spans="1:8" s="7" customFormat="1" ht="15.75" customHeight="1" thickBot="1" x14ac:dyDescent="0.3">
      <c r="A171" s="33" t="s">
        <v>22</v>
      </c>
      <c r="B171" s="95"/>
      <c r="C171" s="159" t="str">
        <f>'2. Detailed Budget'!C301</f>
        <v xml:space="preserve">Deliverable 14: One technical guide and one user operational manual of the solution </v>
      </c>
      <c r="D171" s="159"/>
      <c r="E171" s="159"/>
      <c r="F171" s="159"/>
      <c r="G171" s="159"/>
      <c r="H171" s="160"/>
    </row>
    <row r="172" spans="1:8" s="7" customFormat="1" x14ac:dyDescent="0.25">
      <c r="A172" s="41"/>
      <c r="B172" s="94"/>
      <c r="C172" s="23"/>
      <c r="D172"/>
      <c r="E172" s="22"/>
      <c r="F172" s="22"/>
      <c r="G172" s="69"/>
      <c r="H172" s="70"/>
    </row>
    <row r="173" spans="1:8" s="7" customFormat="1" x14ac:dyDescent="0.25">
      <c r="A173" s="37"/>
      <c r="B173" s="3" t="s">
        <v>15</v>
      </c>
      <c r="C173" s="3"/>
      <c r="D173" s="3" t="s">
        <v>55</v>
      </c>
      <c r="E173" s="16"/>
      <c r="F173" s="16"/>
      <c r="G173" s="62"/>
      <c r="H173" s="63"/>
    </row>
    <row r="174" spans="1:8" s="7" customFormat="1" x14ac:dyDescent="0.25">
      <c r="A174" s="37"/>
      <c r="B174" s="85"/>
      <c r="C174" s="86" t="s">
        <v>67</v>
      </c>
      <c r="D174" s="93" t="s">
        <v>104</v>
      </c>
      <c r="E174" s="21" t="s">
        <v>56</v>
      </c>
      <c r="F174" s="30">
        <v>0</v>
      </c>
      <c r="G174" s="64">
        <v>0</v>
      </c>
      <c r="H174" s="65">
        <f>G174*F174</f>
        <v>0</v>
      </c>
    </row>
    <row r="175" spans="1:8" s="7" customFormat="1" x14ac:dyDescent="0.25">
      <c r="A175" s="37"/>
      <c r="B175" s="85"/>
      <c r="C175" s="86" t="s">
        <v>69</v>
      </c>
      <c r="D175" s="4"/>
      <c r="E175" s="21" t="s">
        <v>56</v>
      </c>
      <c r="F175" s="30">
        <v>0</v>
      </c>
      <c r="G175" s="64">
        <v>0</v>
      </c>
      <c r="H175" s="65">
        <f>G175*F175</f>
        <v>0</v>
      </c>
    </row>
    <row r="176" spans="1:8" s="7" customFormat="1" x14ac:dyDescent="0.25">
      <c r="A176" s="37"/>
      <c r="B176" s="85"/>
      <c r="C176" s="86" t="s">
        <v>70</v>
      </c>
      <c r="D176" s="4"/>
      <c r="E176" s="21" t="s">
        <v>56</v>
      </c>
      <c r="F176" s="30">
        <v>0</v>
      </c>
      <c r="G176" s="64">
        <v>0</v>
      </c>
      <c r="H176" s="65">
        <f>G176*F176</f>
        <v>0</v>
      </c>
    </row>
    <row r="177" spans="1:8" s="7" customFormat="1" x14ac:dyDescent="0.25">
      <c r="A177" s="37"/>
      <c r="B177" s="85"/>
      <c r="C177" s="85"/>
      <c r="D177" s="4"/>
      <c r="E177" s="21"/>
      <c r="F177" s="30"/>
      <c r="G177" s="64"/>
      <c r="H177" s="65"/>
    </row>
    <row r="178" spans="1:8" s="7" customFormat="1" x14ac:dyDescent="0.25">
      <c r="A178" s="37"/>
      <c r="B178" s="26" t="s">
        <v>16</v>
      </c>
      <c r="C178" s="85"/>
      <c r="D178" s="3" t="s">
        <v>62</v>
      </c>
      <c r="E178" s="21"/>
      <c r="F178" s="30"/>
      <c r="G178" s="64"/>
      <c r="H178" s="65"/>
    </row>
    <row r="179" spans="1:8" s="7" customFormat="1" x14ac:dyDescent="0.25">
      <c r="A179" s="37"/>
      <c r="B179" s="85"/>
      <c r="C179" s="86" t="s">
        <v>67</v>
      </c>
      <c r="D179" s="84" t="s">
        <v>88</v>
      </c>
      <c r="E179" s="21" t="s">
        <v>105</v>
      </c>
      <c r="F179" s="30">
        <v>0</v>
      </c>
      <c r="G179" s="64">
        <v>0</v>
      </c>
      <c r="H179" s="65">
        <f>G179*F179</f>
        <v>0</v>
      </c>
    </row>
    <row r="180" spans="1:8" s="7" customFormat="1" x14ac:dyDescent="0.25">
      <c r="A180" s="161" t="s">
        <v>54</v>
      </c>
      <c r="B180" s="162"/>
      <c r="C180" s="162"/>
      <c r="D180" s="162"/>
      <c r="E180" s="162"/>
      <c r="F180" s="162"/>
      <c r="G180" s="76"/>
      <c r="H180" s="77">
        <f>SUM(H174:H179)</f>
        <v>0</v>
      </c>
    </row>
    <row r="181" spans="1:8" s="7" customFormat="1" ht="16.5" thickBot="1" x14ac:dyDescent="0.3">
      <c r="A181" s="43"/>
      <c r="B181" s="23"/>
      <c r="C181" s="23"/>
      <c r="D181" s="23"/>
      <c r="E181" s="23"/>
      <c r="F181" s="23"/>
      <c r="G181" s="78"/>
      <c r="H181" s="79"/>
    </row>
    <row r="182" spans="1:8" s="7" customFormat="1" ht="16.5" customHeight="1" thickBot="1" x14ac:dyDescent="0.3">
      <c r="A182" s="33" t="s">
        <v>97</v>
      </c>
      <c r="B182" s="95"/>
      <c r="C182" s="159" t="str">
        <f>'2. Detailed Budget'!C322</f>
        <v>Deliverable 15: Reports of the implemented training program for the management, use and operation of the solution</v>
      </c>
      <c r="D182" s="159"/>
      <c r="E182" s="159"/>
      <c r="F182" s="159"/>
      <c r="G182" s="159"/>
      <c r="H182" s="160"/>
    </row>
    <row r="183" spans="1:8" s="7" customFormat="1" x14ac:dyDescent="0.25">
      <c r="A183" s="41"/>
      <c r="B183" s="94"/>
      <c r="C183" s="23"/>
      <c r="D183"/>
      <c r="E183" s="22"/>
      <c r="F183" s="22"/>
      <c r="G183" s="69"/>
      <c r="H183" s="70"/>
    </row>
    <row r="184" spans="1:8" s="7" customFormat="1" x14ac:dyDescent="0.25">
      <c r="A184" s="37"/>
      <c r="B184" s="3" t="s">
        <v>15</v>
      </c>
      <c r="C184" s="3"/>
      <c r="D184" s="3" t="s">
        <v>55</v>
      </c>
      <c r="E184" s="16"/>
      <c r="F184" s="16"/>
      <c r="G184" s="62"/>
      <c r="H184" s="63"/>
    </row>
    <row r="185" spans="1:8" s="7" customFormat="1" x14ac:dyDescent="0.25">
      <c r="A185" s="37"/>
      <c r="B185" s="85"/>
      <c r="C185" s="86" t="s">
        <v>67</v>
      </c>
      <c r="D185" s="93" t="s">
        <v>104</v>
      </c>
      <c r="E185" s="21" t="s">
        <v>56</v>
      </c>
      <c r="F185" s="30">
        <v>0</v>
      </c>
      <c r="G185" s="64">
        <v>0</v>
      </c>
      <c r="H185" s="65">
        <f>G185*F185</f>
        <v>0</v>
      </c>
    </row>
    <row r="186" spans="1:8" s="7" customFormat="1" x14ac:dyDescent="0.25">
      <c r="A186" s="37"/>
      <c r="B186" s="85"/>
      <c r="C186" s="86" t="s">
        <v>69</v>
      </c>
      <c r="D186" s="4"/>
      <c r="E186" s="21" t="s">
        <v>56</v>
      </c>
      <c r="F186" s="30">
        <v>0</v>
      </c>
      <c r="G186" s="64">
        <v>0</v>
      </c>
      <c r="H186" s="65">
        <f>G186*F186</f>
        <v>0</v>
      </c>
    </row>
    <row r="187" spans="1:8" s="7" customFormat="1" x14ac:dyDescent="0.25">
      <c r="A187" s="37"/>
      <c r="B187" s="85"/>
      <c r="C187" s="86" t="s">
        <v>70</v>
      </c>
      <c r="D187" s="4"/>
      <c r="E187" s="21" t="s">
        <v>56</v>
      </c>
      <c r="F187" s="30">
        <v>0</v>
      </c>
      <c r="G187" s="64">
        <v>0</v>
      </c>
      <c r="H187" s="65">
        <f>G187*F187</f>
        <v>0</v>
      </c>
    </row>
    <row r="188" spans="1:8" s="7" customFormat="1" x14ac:dyDescent="0.25">
      <c r="A188" s="37"/>
      <c r="B188" s="85"/>
      <c r="C188" s="85"/>
      <c r="D188" s="4"/>
      <c r="E188" s="21"/>
      <c r="F188" s="30"/>
      <c r="G188" s="64"/>
      <c r="H188" s="65"/>
    </row>
    <row r="189" spans="1:8" s="7" customFormat="1" x14ac:dyDescent="0.25">
      <c r="A189" s="37"/>
      <c r="B189" s="26" t="s">
        <v>16</v>
      </c>
      <c r="C189" s="85"/>
      <c r="D189" s="3" t="s">
        <v>62</v>
      </c>
      <c r="E189" s="21"/>
      <c r="F189" s="30"/>
      <c r="G189" s="64"/>
      <c r="H189" s="65"/>
    </row>
    <row r="190" spans="1:8" s="7" customFormat="1" x14ac:dyDescent="0.25">
      <c r="A190" s="37"/>
      <c r="B190" s="85"/>
      <c r="C190" s="86" t="s">
        <v>67</v>
      </c>
      <c r="D190" s="84" t="s">
        <v>88</v>
      </c>
      <c r="E190" s="21" t="s">
        <v>105</v>
      </c>
      <c r="F190" s="30">
        <v>0</v>
      </c>
      <c r="G190" s="64">
        <v>0</v>
      </c>
      <c r="H190" s="65">
        <f>G190*F190</f>
        <v>0</v>
      </c>
    </row>
    <row r="191" spans="1:8" s="7" customFormat="1" x14ac:dyDescent="0.25">
      <c r="A191" s="161" t="s">
        <v>98</v>
      </c>
      <c r="B191" s="162"/>
      <c r="C191" s="162"/>
      <c r="D191" s="162"/>
      <c r="E191" s="162"/>
      <c r="F191" s="162"/>
      <c r="G191" s="76"/>
      <c r="H191" s="77">
        <f>SUM(H185:H190)</f>
        <v>0</v>
      </c>
    </row>
    <row r="192" spans="1:8" s="7" customFormat="1" ht="16.5" thickBot="1" x14ac:dyDescent="0.3">
      <c r="A192" s="43"/>
      <c r="B192" s="23"/>
      <c r="C192" s="23"/>
      <c r="D192" s="23"/>
      <c r="E192" s="23"/>
      <c r="F192" s="23"/>
      <c r="G192" s="78"/>
      <c r="H192" s="79"/>
    </row>
    <row r="193" spans="1:9" s="7" customFormat="1" ht="16.5" customHeight="1" thickBot="1" x14ac:dyDescent="0.3">
      <c r="A193" s="33" t="s">
        <v>99</v>
      </c>
      <c r="B193" s="95"/>
      <c r="C193" s="159" t="str">
        <f>'2. Detailed Budget'!C343</f>
        <v>Deliverable 16: 1 year warranty document</v>
      </c>
      <c r="D193" s="159"/>
      <c r="E193" s="159"/>
      <c r="F193" s="159"/>
      <c r="G193" s="159"/>
      <c r="H193" s="160"/>
    </row>
    <row r="194" spans="1:9" s="7" customFormat="1" x14ac:dyDescent="0.25">
      <c r="A194" s="41"/>
      <c r="B194" s="94"/>
      <c r="C194" s="23"/>
      <c r="D194"/>
      <c r="E194" s="22"/>
      <c r="F194" s="22"/>
      <c r="G194" s="69"/>
      <c r="H194" s="70"/>
    </row>
    <row r="195" spans="1:9" s="7" customFormat="1" x14ac:dyDescent="0.25">
      <c r="A195" s="37"/>
      <c r="B195" s="3" t="s">
        <v>15</v>
      </c>
      <c r="C195" s="3"/>
      <c r="D195" s="3" t="s">
        <v>55</v>
      </c>
      <c r="E195" s="16"/>
      <c r="F195" s="16"/>
      <c r="G195" s="62"/>
      <c r="H195" s="63"/>
    </row>
    <row r="196" spans="1:9" s="7" customFormat="1" x14ac:dyDescent="0.25">
      <c r="A196" s="37"/>
      <c r="B196" s="85"/>
      <c r="C196" s="86" t="s">
        <v>67</v>
      </c>
      <c r="D196" s="93" t="s">
        <v>104</v>
      </c>
      <c r="E196" s="21" t="s">
        <v>56</v>
      </c>
      <c r="F196" s="30">
        <v>0</v>
      </c>
      <c r="G196" s="64">
        <v>0</v>
      </c>
      <c r="H196" s="65">
        <f>G196*F196</f>
        <v>0</v>
      </c>
    </row>
    <row r="197" spans="1:9" s="7" customFormat="1" x14ac:dyDescent="0.25">
      <c r="A197" s="37"/>
      <c r="B197" s="85"/>
      <c r="C197" s="86" t="s">
        <v>69</v>
      </c>
      <c r="D197" s="4"/>
      <c r="E197" s="21" t="s">
        <v>56</v>
      </c>
      <c r="F197" s="30">
        <v>0</v>
      </c>
      <c r="G197" s="64">
        <v>0</v>
      </c>
      <c r="H197" s="65">
        <f>G197*F197</f>
        <v>0</v>
      </c>
    </row>
    <row r="198" spans="1:9" s="7" customFormat="1" x14ac:dyDescent="0.25">
      <c r="A198" s="37"/>
      <c r="B198" s="85"/>
      <c r="C198" s="86" t="s">
        <v>70</v>
      </c>
      <c r="D198" s="4"/>
      <c r="E198" s="21" t="s">
        <v>56</v>
      </c>
      <c r="F198" s="30">
        <v>0</v>
      </c>
      <c r="G198" s="64">
        <v>0</v>
      </c>
      <c r="H198" s="65">
        <f>G198*F198</f>
        <v>0</v>
      </c>
    </row>
    <row r="199" spans="1:9" s="7" customFormat="1" x14ac:dyDescent="0.25">
      <c r="A199" s="37"/>
      <c r="B199" s="85"/>
      <c r="C199" s="85"/>
      <c r="D199" s="4"/>
      <c r="E199" s="21"/>
      <c r="F199" s="30"/>
      <c r="G199" s="64"/>
      <c r="H199" s="65"/>
    </row>
    <row r="200" spans="1:9" s="7" customFormat="1" x14ac:dyDescent="0.25">
      <c r="A200" s="37"/>
      <c r="B200" s="26" t="s">
        <v>16</v>
      </c>
      <c r="C200" s="85"/>
      <c r="D200" s="3" t="s">
        <v>62</v>
      </c>
      <c r="E200" s="21"/>
      <c r="F200" s="30"/>
      <c r="G200" s="64"/>
      <c r="H200" s="65"/>
    </row>
    <row r="201" spans="1:9" s="7" customFormat="1" x14ac:dyDescent="0.25">
      <c r="A201" s="37"/>
      <c r="B201" s="85"/>
      <c r="C201" s="86" t="s">
        <v>67</v>
      </c>
      <c r="D201" s="84" t="s">
        <v>88</v>
      </c>
      <c r="E201" s="21" t="s">
        <v>105</v>
      </c>
      <c r="F201" s="30">
        <v>0</v>
      </c>
      <c r="G201" s="64">
        <v>0</v>
      </c>
      <c r="H201" s="65">
        <f>G201*F201</f>
        <v>0</v>
      </c>
    </row>
    <row r="202" spans="1:9" s="7" customFormat="1" x14ac:dyDescent="0.25">
      <c r="A202" s="161" t="s">
        <v>102</v>
      </c>
      <c r="B202" s="162"/>
      <c r="C202" s="162"/>
      <c r="D202" s="162"/>
      <c r="E202" s="162"/>
      <c r="F202" s="162"/>
      <c r="G202" s="76"/>
      <c r="H202" s="77">
        <f>SUM(H196:H201)</f>
        <v>0</v>
      </c>
    </row>
    <row r="203" spans="1:9" s="7" customFormat="1" x14ac:dyDescent="0.25">
      <c r="A203" s="43"/>
      <c r="B203" s="23"/>
      <c r="C203" s="23"/>
      <c r="D203" s="23"/>
      <c r="E203" s="23"/>
      <c r="F203" s="23"/>
      <c r="G203" s="78"/>
      <c r="H203" s="79"/>
    </row>
    <row r="204" spans="1:9" s="7" customFormat="1" x14ac:dyDescent="0.25">
      <c r="A204" s="168" t="s">
        <v>96</v>
      </c>
      <c r="B204" s="169"/>
      <c r="C204" s="169"/>
      <c r="D204" s="169"/>
      <c r="E204" s="31"/>
      <c r="F204" s="31"/>
      <c r="G204" s="76"/>
      <c r="H204" s="77">
        <f>H125+H136+H147+H158+H169+H180+H191+H202</f>
        <v>0</v>
      </c>
    </row>
    <row r="205" spans="1:9" ht="16.5" thickBot="1" x14ac:dyDescent="0.3">
      <c r="A205" s="39"/>
      <c r="E205" s="22"/>
      <c r="F205" s="22"/>
      <c r="G205" s="69"/>
      <c r="H205" s="70"/>
    </row>
    <row r="206" spans="1:9" s="8" customFormat="1" ht="16.5" thickBot="1" x14ac:dyDescent="0.3">
      <c r="A206" s="165" t="s">
        <v>103</v>
      </c>
      <c r="B206" s="166"/>
      <c r="C206" s="166"/>
      <c r="D206" s="166"/>
      <c r="E206" s="44"/>
      <c r="F206" s="44"/>
      <c r="G206" s="80"/>
      <c r="H206" s="81">
        <f>H75+H112+H204</f>
        <v>0</v>
      </c>
      <c r="I206" s="28"/>
    </row>
    <row r="207" spans="1:9" x14ac:dyDescent="0.25">
      <c r="I207" s="29"/>
    </row>
    <row r="208" spans="1:9" x14ac:dyDescent="0.25">
      <c r="I208" s="29"/>
    </row>
  </sheetData>
  <mergeCells count="57">
    <mergeCell ref="A180:F180"/>
    <mergeCell ref="A204:D204"/>
    <mergeCell ref="A206:D206"/>
    <mergeCell ref="A14:D14"/>
    <mergeCell ref="B7:H7"/>
    <mergeCell ref="A158:F158"/>
    <mergeCell ref="A169:F169"/>
    <mergeCell ref="A125:D125"/>
    <mergeCell ref="A136:D136"/>
    <mergeCell ref="A147:D147"/>
    <mergeCell ref="A110:D110"/>
    <mergeCell ref="C116:H116"/>
    <mergeCell ref="C101:H101"/>
    <mergeCell ref="C90:H90"/>
    <mergeCell ref="A114:H114"/>
    <mergeCell ref="B1:H1"/>
    <mergeCell ref="B2:H2"/>
    <mergeCell ref="B3:H3"/>
    <mergeCell ref="B4:H4"/>
    <mergeCell ref="B5:H5"/>
    <mergeCell ref="A191:F191"/>
    <mergeCell ref="A202:F202"/>
    <mergeCell ref="C193:H193"/>
    <mergeCell ref="C182:H182"/>
    <mergeCell ref="B6:H6"/>
    <mergeCell ref="H15:H16"/>
    <mergeCell ref="A9:F9"/>
    <mergeCell ref="A10:F10"/>
    <mergeCell ref="A11:F11"/>
    <mergeCell ref="A12:F12"/>
    <mergeCell ref="A13:F13"/>
    <mergeCell ref="A15:D16"/>
    <mergeCell ref="E15:E16"/>
    <mergeCell ref="F15:F16"/>
    <mergeCell ref="G15:G16"/>
    <mergeCell ref="A18:H18"/>
    <mergeCell ref="C171:H171"/>
    <mergeCell ref="C160:H160"/>
    <mergeCell ref="C149:H149"/>
    <mergeCell ref="C138:H138"/>
    <mergeCell ref="C127:H127"/>
    <mergeCell ref="C31:H31"/>
    <mergeCell ref="C20:H20"/>
    <mergeCell ref="A75:D75"/>
    <mergeCell ref="A77:H77"/>
    <mergeCell ref="A112:D112"/>
    <mergeCell ref="A29:D29"/>
    <mergeCell ref="A40:D40"/>
    <mergeCell ref="A51:D51"/>
    <mergeCell ref="A62:D62"/>
    <mergeCell ref="A73:D73"/>
    <mergeCell ref="C79:H79"/>
    <mergeCell ref="C64:H64"/>
    <mergeCell ref="C53:H53"/>
    <mergeCell ref="C42:H42"/>
    <mergeCell ref="A88:D88"/>
    <mergeCell ref="A99:D9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BD75A60EE16D46ABA09DE3086138DB" ma:contentTypeVersion="12" ma:contentTypeDescription="Create a new document." ma:contentTypeScope="" ma:versionID="8899d30af4acc98eac830af21560b171">
  <xsd:schema xmlns:xsd="http://www.w3.org/2001/XMLSchema" xmlns:xs="http://www.w3.org/2001/XMLSchema" xmlns:p="http://schemas.microsoft.com/office/2006/metadata/properties" xmlns:ns2="6dfc6b40-585e-474a-a1bd-2626b250cc2a" xmlns:ns3="7e56ae20-5c83-4c21-b358-f0154888f368" targetNamespace="http://schemas.microsoft.com/office/2006/metadata/properties" ma:root="true" ma:fieldsID="6f90569822799b5c46788e173c7724a6" ns2:_="" ns3:_="">
    <xsd:import namespace="6dfc6b40-585e-474a-a1bd-2626b250cc2a"/>
    <xsd:import namespace="7e56ae20-5c83-4c21-b358-f0154888f36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c6b40-585e-474a-a1bd-2626b250cc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6ae20-5c83-4c21-b358-f0154888f3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dfc6b40-585e-474a-a1bd-2626b250cc2a">KQHMHFRZ53V4-613463802-1994</_dlc_DocId>
    <_dlc_DocIdUrl xmlns="6dfc6b40-585e-474a-a1bd-2626b250cc2a">
      <Url>https://iescglobal.sharepoint.com/Programs/PAR191/Field/_layouts/15/DocIdRedir.aspx?ID=KQHMHFRZ53V4-613463802-1994</Url>
      <Description>KQHMHFRZ53V4-613463802-1994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E661663-5B85-41AA-A433-157C6F41B2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fc6b40-585e-474a-a1bd-2626b250cc2a"/>
    <ds:schemaRef ds:uri="7e56ae20-5c83-4c21-b358-f0154888f3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9BFBD5-9BB7-4847-B962-E78F4B8EC589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6dfc6b40-585e-474a-a1bd-2626b250cc2a"/>
    <ds:schemaRef ds:uri="http://purl.org/dc/terms/"/>
    <ds:schemaRef ds:uri="http://schemas.openxmlformats.org/package/2006/metadata/core-properties"/>
    <ds:schemaRef ds:uri="7e56ae20-5c83-4c21-b358-f0154888f36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CF7419D-6564-46E5-AE27-EA6D2879431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BA35F93-C542-47ED-8F0E-49F295746B2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Budget Summary</vt:lpstr>
      <vt:lpstr>2. Detailed Budget</vt:lpstr>
      <vt:lpstr>3. Proposed Subcontractor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Pamela Stevens</dc:creator>
  <cp:keywords/>
  <dc:description/>
  <cp:lastModifiedBy>David Stein</cp:lastModifiedBy>
  <cp:revision/>
  <dcterms:created xsi:type="dcterms:W3CDTF">2016-04-11T19:00:57Z</dcterms:created>
  <dcterms:modified xsi:type="dcterms:W3CDTF">2022-01-24T22:23:58Z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0x01010073BD75A60EE16D46ABA09DE3086138DB</vt:lpwstr>
  </property>
  <property fmtid="{D5CDD505-2E9C-101B-9397-08002B2CF9AE}" pid="3" name="_dlc_DocIdItemGuid">
    <vt:lpwstr>615db88e-5dbb-4682-98b2-d1ac6aaa71fc</vt:lpwstr>
  </property>
  <property fmtid="{D5CDD505-2E9C-101B-9397-08002B2CF9AE}" pid="4" name="BDResourceDocType">
    <vt:lpwstr>2497;#Templates|305c7200-913d-4eb6-9714-25eeb2761b3d</vt:lpwstr>
  </property>
  <property fmtid="{D5CDD505-2E9C-101B-9397-08002B2CF9AE}" pid="5" name="IESCDepartment">
    <vt:lpwstr>1373;#Business Development|560b8489-3196-4695-9199-77852663a680</vt:lpwstr>
  </property>
  <property fmtid="{D5CDD505-2E9C-101B-9397-08002B2CF9AE}" pid="6" name="BDResourceTopic">
    <vt:lpwstr/>
  </property>
  <property fmtid="{D5CDD505-2E9C-101B-9397-08002B2CF9AE}" pid="7" name="Country">
    <vt:lpwstr/>
  </property>
  <property fmtid="{D5CDD505-2E9C-101B-9397-08002B2CF9AE}" pid="8" name="TaxKeyword">
    <vt:lpwstr/>
  </property>
  <property fmtid="{D5CDD505-2E9C-101B-9397-08002B2CF9AE}" pid="9" name="PostAwardRecordType">
    <vt:lpwstr/>
  </property>
  <property fmtid="{D5CDD505-2E9C-101B-9397-08002B2CF9AE}" pid="10" name="Post-Award Topics">
    <vt:lpwstr>222;#Monitoring ＆ Evaluation|583c9d93-1d10-42b4-abf3-ce2be5419ec7</vt:lpwstr>
  </property>
  <property fmtid="{D5CDD505-2E9C-101B-9397-08002B2CF9AE}" pid="11" name="ProgramCodeAndName">
    <vt:lpwstr>3169;#PAR191 - T-FAST|288dac91-33b2-4e14-b3d1-79210f943423</vt:lpwstr>
  </property>
</Properties>
</file>